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<sst xmlns="http://schemas.openxmlformats.org/spreadsheetml/2006/main" count="91" uniqueCount="61">
  <si>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</si>
  <si>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</si>
  <si>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</si>
  <si>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</si>
  <si>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</si>
  <si>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</si>
  <si>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</si>
  <si>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</si>
  <si>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</si>
  <si>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</si>
  <si>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</si>
  <si>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</si>
  <si>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</si>
  <si>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</si>
  <si>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</si>
  <si>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</si>
  <si>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</si>
  <si>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</si>
  <si>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</si>
  <si>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</si>
  <si>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</si>
  <si>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</si>
  <si>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</si>
  <si>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</si>
  <si>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</si>
  <si>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</si>
  <si>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</si>
  <si>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</si>
  <si>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</si>
  <si>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</si>
  <si>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</si>
  <si>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</si>
  <si>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</si>
  <si>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</si>
  <si>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</si>
  <si>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</si>
  <si>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</si>
  <si>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</si>
  <si>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</si>
  <si>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Плата за найм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</si>
  <si>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</si>
  <si>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</si>
  <si>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</si>
  <si>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</si>
  <si>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</si>
  <si>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</si>
  <si>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</si>
  <si>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 Арзамасская, 73А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</si>
  <si>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</si>
  <si>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</si>
  <si>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</si>
  <si>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</si>
  <si>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</si>
  <si>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Задолженность собственников на 01.01.2018г., руб.</t>
  </si>
  <si>
    <t>за 2018 год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</si>
  <si>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</si>
  <si>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</si>
  <si>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</si>
  <si>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</si>
  <si>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</si>
  <si>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Мероприятия по энергосбережению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</si>
</sst>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172" fontId="1" fillId="0" borderId="13" xfId="0" applyNumberFormat="1" applyFont="1" applyBorder="1" applyAlignment="1">
      <alignment horizontal="center" vertical="center" shrinkToFit="1"/>
    </xf>
    <xf numFmtId="2" fontId="6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172" fontId="4" fillId="0" borderId="23" xfId="0" applyNumberFormat="1" applyFont="1" applyFill="1" applyBorder="1" applyAlignment="1">
      <alignment horizontal="center" vertical="top" wrapText="1"/>
    </xf>
    <xf numFmtId="172" fontId="1" fillId="0" borderId="26" xfId="0" applyNumberFormat="1" applyFont="1" applyBorder="1" applyAlignment="1">
      <alignment horizontal="center" vertical="top" shrinkToFit="1"/>
    </xf>
    <xf numFmtId="4" fontId="6" fillId="0" borderId="10" xfId="0" applyNumberFormat="1" applyFont="1" applyBorder="1" applyAlignment="1">
      <alignment horizontal="center" vertical="top"/>
    </xf>
    <xf numFmtId="168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68" fontId="6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72" fontId="1" fillId="0" borderId="13" xfId="0" applyNumberFormat="1" applyFont="1" applyBorder="1" applyAlignment="1">
      <alignment horizontal="center" vertical="top" shrinkToFit="1"/>
    </xf>
    <xf numFmtId="172" fontId="1" fillId="0" borderId="17" xfId="0" applyNumberFormat="1" applyFont="1" applyBorder="1" applyAlignment="1">
      <alignment horizontal="center" vertical="top" shrinkToFit="1"/>
    </xf>
    <xf numFmtId="4" fontId="6" fillId="0" borderId="1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D12" sqref="D1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9" t="s">
        <v>17</v>
      </c>
      <c r="C2" s="79"/>
      <c r="D2" s="79"/>
      <c r="E2" s="79"/>
      <c r="F2" s="79"/>
      <c r="G2" s="15"/>
      <c r="H2" s="15"/>
      <c r="I2" s="15"/>
    </row>
    <row r="3" spans="2:9" ht="15.75">
      <c r="B3" s="79" t="s">
        <v>16</v>
      </c>
      <c r="C3" s="79"/>
      <c r="D3" s="79"/>
      <c r="E3" s="79"/>
      <c r="F3" s="79"/>
      <c r="G3" s="14"/>
      <c r="H3" s="14"/>
      <c r="I3" s="14"/>
    </row>
    <row r="4" spans="2:9" ht="15.75">
      <c r="B4" s="79" t="s">
        <v>18</v>
      </c>
      <c r="C4" s="79"/>
      <c r="D4" s="79"/>
      <c r="E4" s="79"/>
      <c r="F4" s="79"/>
      <c r="G4" s="14"/>
      <c r="H4" s="14"/>
      <c r="I4" s="14"/>
    </row>
    <row r="5" spans="2:9" ht="15.75">
      <c r="B5" s="79" t="s">
        <v>54</v>
      </c>
      <c r="C5" s="79"/>
      <c r="D5" s="79"/>
      <c r="E5" s="79"/>
      <c r="F5" s="79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33</v>
      </c>
      <c r="C7" s="12"/>
      <c r="D7" s="57">
        <v>1400.6</v>
      </c>
      <c r="E7" s="39" t="s">
        <v>34</v>
      </c>
    </row>
    <row r="8" spans="2:5" ht="15.75">
      <c r="B8" s="12" t="s">
        <v>35</v>
      </c>
      <c r="C8" s="12"/>
      <c r="D8" s="12"/>
      <c r="E8" t="s">
        <v>34</v>
      </c>
    </row>
    <row r="9" spans="2:5" ht="15.75">
      <c r="B9" s="12"/>
      <c r="C9" s="12"/>
      <c r="D9" s="12"/>
      <c r="E9" s="1"/>
    </row>
    <row r="10" spans="2:6" ht="15.75">
      <c r="B10" s="95" t="s">
        <v>19</v>
      </c>
      <c r="C10" s="95"/>
      <c r="D10" s="95"/>
      <c r="E10" s="95"/>
      <c r="F10" s="95"/>
    </row>
    <row r="11" spans="2:6" ht="15.75">
      <c r="B11" s="95" t="s">
        <v>20</v>
      </c>
      <c r="C11" s="95"/>
      <c r="D11" s="95"/>
      <c r="E11" s="95"/>
      <c r="F11" s="95"/>
    </row>
    <row r="12" spans="2:6" ht="110.25" customHeight="1">
      <c r="B12" s="3" t="s">
        <v>15</v>
      </c>
      <c r="C12" s="3" t="s">
        <v>53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4" t="s">
        <v>47</v>
      </c>
      <c r="C13" s="85"/>
      <c r="D13" s="86"/>
      <c r="E13" s="86"/>
      <c r="F13" s="87"/>
    </row>
    <row r="14" spans="2:6" ht="15.75" customHeight="1">
      <c r="B14" s="92" t="s">
        <v>30</v>
      </c>
      <c r="C14" s="93"/>
      <c r="D14" s="93"/>
      <c r="E14" s="93"/>
      <c r="F14" s="94"/>
    </row>
    <row r="15" spans="2:6" ht="15.75" customHeight="1">
      <c r="B15" s="16" t="s">
        <v>28</v>
      </c>
      <c r="C15" s="88">
        <v>59943.20000000001</v>
      </c>
      <c r="D15" s="80">
        <v>250738.83</v>
      </c>
      <c r="E15" s="80">
        <v>199732.03</v>
      </c>
      <c r="F15" s="82">
        <f>C15+D15-E15</f>
        <v>110950.00000000003</v>
      </c>
    </row>
    <row r="16" spans="2:6" ht="172.5" customHeight="1">
      <c r="B16" s="17" t="s">
        <v>49</v>
      </c>
      <c r="C16" s="88"/>
      <c r="D16" s="81"/>
      <c r="E16" s="81"/>
      <c r="F16" s="83"/>
    </row>
    <row r="17" spans="2:6" ht="21" customHeight="1">
      <c r="B17" s="4" t="s">
        <v>50</v>
      </c>
      <c r="C17" s="69">
        <v>102</v>
      </c>
      <c r="D17" s="74">
        <v>1298.87</v>
      </c>
      <c r="E17" s="74">
        <v>1035.36</v>
      </c>
      <c r="F17" s="75">
        <f>C17+D17-E17</f>
        <v>365.51</v>
      </c>
    </row>
    <row r="18" spans="2:6" ht="17.25" customHeight="1">
      <c r="B18" s="4" t="s">
        <v>51</v>
      </c>
      <c r="C18" s="69"/>
      <c r="D18" s="69"/>
      <c r="E18" s="70"/>
      <c r="F18" s="59">
        <f>C18+D18-E18</f>
        <v>0</v>
      </c>
    </row>
    <row r="19" spans="2:6" ht="18" customHeight="1">
      <c r="B19" s="4" t="s">
        <v>52</v>
      </c>
      <c r="C19" s="69">
        <v>495.09</v>
      </c>
      <c r="D19" s="74">
        <v>9398.69</v>
      </c>
      <c r="E19" s="74">
        <v>7347.78</v>
      </c>
      <c r="F19" s="76">
        <f>C19+D19-E19</f>
        <v>2546.000000000001</v>
      </c>
    </row>
    <row r="20" spans="2:6" ht="18.75" customHeight="1">
      <c r="B20" s="71" t="s">
        <v>39</v>
      </c>
      <c r="C20" s="71"/>
      <c r="D20" s="6"/>
      <c r="E20" s="72"/>
      <c r="F20" s="59">
        <f>C20+D20-E20</f>
        <v>0</v>
      </c>
    </row>
    <row r="21" spans="2:6" ht="16.5" thickBot="1">
      <c r="B21" s="48" t="s">
        <v>21</v>
      </c>
      <c r="C21" s="73">
        <f>SUM(C15:C20)</f>
        <v>60540.29000000001</v>
      </c>
      <c r="D21" s="73">
        <f>SUM(D15:D20)</f>
        <v>261436.38999999998</v>
      </c>
      <c r="E21" s="73">
        <f>SUM(E15:E20)</f>
        <v>208115.16999999998</v>
      </c>
      <c r="F21" s="73">
        <f>SUM(F15:F20)</f>
        <v>113861.51000000002</v>
      </c>
    </row>
    <row r="22" spans="2:6" ht="15.75">
      <c r="B22" s="89" t="s">
        <v>9</v>
      </c>
      <c r="C22" s="90"/>
      <c r="D22" s="90"/>
      <c r="E22" s="90"/>
      <c r="F22" s="91"/>
    </row>
    <row r="23" spans="2:6" ht="15.75">
      <c r="B23" s="13" t="s">
        <v>10</v>
      </c>
      <c r="C23" s="13"/>
      <c r="D23" s="11"/>
      <c r="E23" s="6"/>
      <c r="F23" s="5"/>
    </row>
    <row r="24" spans="2:6" ht="15.75">
      <c r="B24" s="13" t="s">
        <v>31</v>
      </c>
      <c r="C24" s="63">
        <v>1355.1200000000001</v>
      </c>
      <c r="D24" s="74">
        <v>37575.41</v>
      </c>
      <c r="E24" s="74">
        <v>30113.6</v>
      </c>
      <c r="F24" s="77">
        <f>C24+D24-E24</f>
        <v>8816.930000000008</v>
      </c>
    </row>
    <row r="25" spans="2:6" ht="15.75">
      <c r="B25" s="13" t="s">
        <v>11</v>
      </c>
      <c r="C25" s="61"/>
      <c r="D25" s="60"/>
      <c r="E25" s="61"/>
      <c r="F25" s="59"/>
    </row>
    <row r="26" spans="2:6" ht="15.75">
      <c r="B26" s="13" t="s">
        <v>12</v>
      </c>
      <c r="C26" s="63">
        <v>2307.39</v>
      </c>
      <c r="D26" s="63">
        <v>57088.66</v>
      </c>
      <c r="E26" s="63">
        <v>45845.26</v>
      </c>
      <c r="F26" s="58">
        <f>C26+D26-E26</f>
        <v>13550.79</v>
      </c>
    </row>
    <row r="27" spans="2:6" ht="16.5" thickBot="1">
      <c r="B27" s="24" t="s">
        <v>13</v>
      </c>
      <c r="C27" s="65">
        <v>37420.82</v>
      </c>
      <c r="D27" s="65">
        <v>92412.8</v>
      </c>
      <c r="E27" s="65">
        <v>104988.06</v>
      </c>
      <c r="F27" s="66">
        <f>C27+D27-E27</f>
        <v>24845.559999999998</v>
      </c>
    </row>
    <row r="28" spans="2:6" ht="16.5" thickBot="1">
      <c r="B28" s="64" t="s">
        <v>22</v>
      </c>
      <c r="C28" s="67">
        <f>C24+C26+C27</f>
        <v>41083.33</v>
      </c>
      <c r="D28" s="29">
        <f>SUM(D23:D27)</f>
        <v>187076.87</v>
      </c>
      <c r="E28" s="29">
        <f>SUM(E23:E27)</f>
        <v>180946.91999999998</v>
      </c>
      <c r="F28" s="68">
        <f>SUM(F23:F27)</f>
        <v>47213.280000000006</v>
      </c>
    </row>
    <row r="29" spans="2:6" ht="27">
      <c r="B29" s="30" t="s">
        <v>14</v>
      </c>
      <c r="C29" s="62">
        <f>C28+C21</f>
        <v>101623.62000000001</v>
      </c>
      <c r="D29" s="62">
        <f>D21+D28</f>
        <v>448513.26</v>
      </c>
      <c r="E29" s="62">
        <f>E21+E28</f>
        <v>389062.08999999997</v>
      </c>
      <c r="F29" s="31">
        <f>F21+F28</f>
        <v>161074.79000000004</v>
      </c>
    </row>
    <row r="30" spans="2:6" ht="16.5" thickBot="1">
      <c r="B30" s="92" t="s">
        <v>29</v>
      </c>
      <c r="C30" s="93"/>
      <c r="D30" s="93"/>
      <c r="E30" s="93"/>
      <c r="F30" s="94"/>
    </row>
    <row r="31" spans="2:6" ht="16.5" thickBot="1">
      <c r="B31" s="19"/>
      <c r="C31" s="52"/>
      <c r="D31" s="20"/>
      <c r="E31" s="21"/>
      <c r="F31" s="22"/>
    </row>
    <row r="33" spans="2:8" ht="15.75">
      <c r="B33" s="79" t="s">
        <v>46</v>
      </c>
      <c r="C33" s="79"/>
      <c r="D33" s="79"/>
      <c r="E33" s="79"/>
      <c r="F33" s="79"/>
      <c r="G33" s="79"/>
      <c r="H33" s="79"/>
    </row>
  </sheetData>
  <sheetProtection/>
  <mergeCells count="15">
    <mergeCell ref="B10:F10"/>
    <mergeCell ref="B11:F11"/>
    <mergeCell ref="B2:F2"/>
    <mergeCell ref="B3:F3"/>
    <mergeCell ref="B4:F4"/>
    <mergeCell ref="B5:F5"/>
    <mergeCell ref="B33:H33"/>
    <mergeCell ref="E15:E16"/>
    <mergeCell ref="F15:F16"/>
    <mergeCell ref="B13:F13"/>
    <mergeCell ref="C15:C16"/>
    <mergeCell ref="B22:F22"/>
    <mergeCell ref="B30:F30"/>
    <mergeCell ref="D15:D16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7">
      <selection activeCell="D31" sqref="D3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9" t="s">
        <v>24</v>
      </c>
      <c r="B1" s="99"/>
      <c r="C1" s="99"/>
      <c r="D1" s="99"/>
      <c r="E1" s="99"/>
      <c r="F1" s="99"/>
      <c r="G1" s="99"/>
    </row>
    <row r="2" spans="1:7" ht="15.75">
      <c r="A2" s="99" t="s">
        <v>23</v>
      </c>
      <c r="B2" s="99"/>
      <c r="C2" s="99"/>
      <c r="D2" s="99"/>
      <c r="E2" s="99"/>
      <c r="F2" s="99"/>
      <c r="G2" s="99"/>
    </row>
    <row r="3" spans="1:7" ht="15.75">
      <c r="A3" s="100" t="s">
        <v>0</v>
      </c>
      <c r="B3" s="100"/>
      <c r="C3" s="100"/>
      <c r="D3" s="100"/>
      <c r="E3" s="100"/>
      <c r="F3" s="100"/>
      <c r="G3" s="100"/>
    </row>
    <row r="4" spans="1:7" ht="15.75">
      <c r="A4" s="38"/>
      <c r="B4" s="40"/>
      <c r="C4" s="38"/>
      <c r="D4" s="101" t="s">
        <v>36</v>
      </c>
      <c r="E4" s="101"/>
      <c r="F4" s="41"/>
      <c r="G4" s="38"/>
    </row>
    <row r="5" spans="1:7" ht="110.25" customHeight="1">
      <c r="A5" s="42" t="s">
        <v>2</v>
      </c>
      <c r="B5" s="43" t="s">
        <v>3</v>
      </c>
      <c r="C5" s="42" t="s">
        <v>41</v>
      </c>
      <c r="D5" s="44" t="s">
        <v>37</v>
      </c>
      <c r="E5" s="45" t="s">
        <v>38</v>
      </c>
      <c r="F5" s="46" t="s">
        <v>4</v>
      </c>
      <c r="G5" s="42" t="s">
        <v>5</v>
      </c>
    </row>
    <row r="6" spans="1:7" ht="15.75" customHeight="1">
      <c r="A6" s="84" t="s">
        <v>47</v>
      </c>
      <c r="B6" s="86"/>
      <c r="C6" s="86"/>
      <c r="D6" s="86"/>
      <c r="E6" s="86"/>
      <c r="F6" s="86"/>
      <c r="G6" s="87"/>
    </row>
    <row r="7" spans="1:7" ht="15.75" customHeight="1">
      <c r="A7" s="89" t="s">
        <v>7</v>
      </c>
      <c r="B7" s="90"/>
      <c r="C7" s="90"/>
      <c r="D7" s="90"/>
      <c r="E7" s="90"/>
      <c r="F7" s="90"/>
      <c r="G7" s="91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1'!D7*12</f>
        <v>0</v>
      </c>
      <c r="F8" s="23" t="s">
        <v>6</v>
      </c>
      <c r="G8" s="23" t="s">
        <v>6</v>
      </c>
    </row>
    <row r="9" spans="1:7" ht="15.75">
      <c r="A9" s="4" t="s">
        <v>42</v>
      </c>
      <c r="B9" s="51"/>
      <c r="C9" s="51"/>
      <c r="D9" s="5">
        <f>B9-C9</f>
        <v>0</v>
      </c>
      <c r="E9" s="5">
        <f>D9*'Часть 1'!D8*12</f>
        <v>0</v>
      </c>
      <c r="F9" s="23" t="s">
        <v>6</v>
      </c>
      <c r="G9" s="23" t="s">
        <v>6</v>
      </c>
    </row>
    <row r="10" spans="1:7" ht="51">
      <c r="A10" s="4" t="s">
        <v>58</v>
      </c>
      <c r="B10" s="78">
        <v>1</v>
      </c>
      <c r="C10" s="78">
        <f>B10</f>
        <v>1</v>
      </c>
      <c r="D10" s="5">
        <f aca="true" t="shared" si="0" ref="D10:D18">B10-C10</f>
        <v>0</v>
      </c>
      <c r="E10" s="5">
        <f>D10*'Часть 1'!D8*12</f>
        <v>0</v>
      </c>
      <c r="F10" s="23" t="s">
        <v>6</v>
      </c>
      <c r="G10" s="23" t="s">
        <v>6</v>
      </c>
    </row>
    <row r="11" spans="1:7" ht="38.25">
      <c r="A11" s="4" t="s">
        <v>59</v>
      </c>
      <c r="B11" s="5">
        <v>0.45</v>
      </c>
      <c r="C11" s="51">
        <f>B11</f>
        <v>0.45</v>
      </c>
      <c r="D11" s="5">
        <f t="shared" si="0"/>
        <v>0</v>
      </c>
      <c r="E11" s="5">
        <f>D11*'Часть 1'!D9*12</f>
        <v>0</v>
      </c>
      <c r="F11" s="23" t="s">
        <v>6</v>
      </c>
      <c r="G11" s="23" t="s">
        <v>6</v>
      </c>
    </row>
    <row r="12" spans="1:7" ht="44.25" customHeight="1">
      <c r="A12" s="4" t="s">
        <v>32</v>
      </c>
      <c r="B12" s="51">
        <v>0.25</v>
      </c>
      <c r="C12" s="51">
        <f>B12</f>
        <v>0.25</v>
      </c>
      <c r="D12" s="5">
        <f t="shared" si="0"/>
        <v>0</v>
      </c>
      <c r="E12" s="5">
        <f>D12*'Часть 1'!D10*12</f>
        <v>0</v>
      </c>
      <c r="F12" s="23" t="s">
        <v>6</v>
      </c>
      <c r="G12" s="23" t="s">
        <v>6</v>
      </c>
    </row>
    <row r="13" spans="1:7" ht="44.25" customHeight="1">
      <c r="A13" s="4" t="s">
        <v>43</v>
      </c>
      <c r="B13" s="51"/>
      <c r="C13" s="51"/>
      <c r="D13" s="5">
        <f t="shared" si="0"/>
        <v>0</v>
      </c>
      <c r="E13" s="5">
        <f>D13*'Часть 1'!D11*12</f>
        <v>0</v>
      </c>
      <c r="F13" s="23" t="s">
        <v>6</v>
      </c>
      <c r="G13" s="23" t="s">
        <v>6</v>
      </c>
    </row>
    <row r="14" spans="1:7" ht="96.75" customHeight="1">
      <c r="A14" s="37" t="s">
        <v>48</v>
      </c>
      <c r="B14" s="5">
        <v>4.59</v>
      </c>
      <c r="C14" s="5">
        <f>B14</f>
        <v>4.59</v>
      </c>
      <c r="D14" s="5">
        <f t="shared" si="0"/>
        <v>0</v>
      </c>
      <c r="E14" s="5">
        <f>D14*'Часть 1'!D11*12</f>
        <v>0</v>
      </c>
      <c r="F14" s="23" t="s">
        <v>6</v>
      </c>
      <c r="G14" s="23" t="s">
        <v>6</v>
      </c>
    </row>
    <row r="15" spans="1:7" ht="127.5" customHeight="1">
      <c r="A15" s="25" t="s">
        <v>40</v>
      </c>
      <c r="B15" s="18">
        <v>6.96</v>
      </c>
      <c r="C15" s="18">
        <f>B15</f>
        <v>6.96</v>
      </c>
      <c r="D15" s="5">
        <f t="shared" si="0"/>
        <v>0</v>
      </c>
      <c r="E15" s="5">
        <f>D15*'Часть 1'!D13*12</f>
        <v>0</v>
      </c>
      <c r="F15" s="23" t="s">
        <v>6</v>
      </c>
      <c r="G15" s="23" t="s">
        <v>6</v>
      </c>
    </row>
    <row r="16" spans="1:7" ht="20.25" customHeight="1">
      <c r="A16" s="25" t="s">
        <v>44</v>
      </c>
      <c r="B16" s="47">
        <v>1.21</v>
      </c>
      <c r="C16" s="47">
        <f>B16</f>
        <v>1.21</v>
      </c>
      <c r="D16" s="5">
        <f t="shared" si="0"/>
        <v>0</v>
      </c>
      <c r="E16" s="5">
        <f>D16*'Часть 1'!D14*12</f>
        <v>0</v>
      </c>
      <c r="F16" s="23" t="s">
        <v>6</v>
      </c>
      <c r="G16" s="23" t="s">
        <v>6</v>
      </c>
    </row>
    <row r="17" spans="1:7" ht="37.5" customHeight="1">
      <c r="A17" s="25" t="s">
        <v>45</v>
      </c>
      <c r="B17" s="47">
        <v>0.86</v>
      </c>
      <c r="C17" s="47">
        <f>B17</f>
        <v>0.86</v>
      </c>
      <c r="D17" s="18">
        <f t="shared" si="0"/>
        <v>0</v>
      </c>
      <c r="E17" s="5"/>
      <c r="F17" s="23" t="s">
        <v>6</v>
      </c>
      <c r="G17" s="23" t="s">
        <v>6</v>
      </c>
    </row>
    <row r="18" spans="1:7" ht="32.25" customHeight="1" thickBot="1">
      <c r="A18" s="25" t="s">
        <v>60</v>
      </c>
      <c r="B18" s="47">
        <v>0.1323</v>
      </c>
      <c r="C18" s="47">
        <f>B18</f>
        <v>0.1323</v>
      </c>
      <c r="D18" s="18">
        <f t="shared" si="0"/>
        <v>0</v>
      </c>
      <c r="E18" s="5">
        <f>D18*'Часть 1'!D14*12</f>
        <v>0</v>
      </c>
      <c r="F18" s="26" t="s">
        <v>6</v>
      </c>
      <c r="G18" s="26" t="s">
        <v>6</v>
      </c>
    </row>
    <row r="19" spans="1:7" ht="16.5" thickBot="1">
      <c r="A19" s="19" t="s">
        <v>25</v>
      </c>
      <c r="B19" s="32">
        <f>SUM(B8:B18)</f>
        <v>15.452300000000001</v>
      </c>
      <c r="C19" s="32">
        <f>SUM(C8:C18)</f>
        <v>15.452300000000001</v>
      </c>
      <c r="D19" s="32">
        <f>SUM(D8:D18)</f>
        <v>0</v>
      </c>
      <c r="E19" s="32">
        <f>SUM(E8:E18)</f>
        <v>0</v>
      </c>
      <c r="F19" s="27" t="s">
        <v>6</v>
      </c>
      <c r="G19" s="28" t="s">
        <v>6</v>
      </c>
    </row>
    <row r="20" spans="1:7" ht="15.75">
      <c r="A20" s="96" t="s">
        <v>8</v>
      </c>
      <c r="B20" s="97"/>
      <c r="C20" s="97"/>
      <c r="D20" s="97"/>
      <c r="E20" s="97"/>
      <c r="F20" s="97"/>
      <c r="G20" s="98"/>
    </row>
    <row r="21" spans="1:7" ht="18" customHeight="1">
      <c r="A21" s="53"/>
      <c r="B21" s="54"/>
      <c r="C21" s="54"/>
      <c r="D21" s="55">
        <f>B21-C21</f>
        <v>0</v>
      </c>
      <c r="E21" s="55">
        <f>D21*'Часть 1'!D7*12/1000</f>
        <v>0</v>
      </c>
      <c r="F21" s="56"/>
      <c r="G21" s="54"/>
    </row>
    <row r="22" spans="1:7" ht="16.5" thickBot="1">
      <c r="A22" s="48" t="s">
        <v>26</v>
      </c>
      <c r="B22" s="49">
        <f>SUM(B21:B21)</f>
        <v>0</v>
      </c>
      <c r="C22" s="49">
        <f>SUM(C21:C21)</f>
        <v>0</v>
      </c>
      <c r="D22" s="49">
        <f>SUM(D21:D21)</f>
        <v>0</v>
      </c>
      <c r="E22" s="49">
        <v>0</v>
      </c>
      <c r="F22" s="50" t="s">
        <v>6</v>
      </c>
      <c r="G22" s="50" t="s">
        <v>6</v>
      </c>
    </row>
    <row r="23" spans="1:7" ht="16.5" thickBot="1">
      <c r="A23" s="33" t="s">
        <v>27</v>
      </c>
      <c r="B23" s="36">
        <f>B19+B22</f>
        <v>15.452300000000001</v>
      </c>
      <c r="C23" s="36">
        <f>C19+C22</f>
        <v>15.452300000000001</v>
      </c>
      <c r="D23" s="36">
        <f>D19+D22</f>
        <v>0</v>
      </c>
      <c r="E23" s="36">
        <v>0</v>
      </c>
      <c r="F23" s="34" t="s">
        <v>6</v>
      </c>
      <c r="G23" s="35" t="s">
        <v>6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9" t="s">
        <v>46</v>
      </c>
      <c r="B26" s="79"/>
      <c r="C26" s="79"/>
      <c r="D26" s="79"/>
      <c r="E26" s="79"/>
      <c r="F26" s="79"/>
      <c r="G26" s="79"/>
    </row>
  </sheetData>
  <sheetProtection/>
  <mergeCells count="8">
    <mergeCell ref="A20:G20"/>
    <mergeCell ref="A26:G26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2018-01-19T07:41:03Z</cp:lastPrinted>
  <dcterms:created xsi:type="dcterms:W3CDTF">2008-12-01T07:12:21Z</dcterms:created>
  <dcterms:modified xsi:type="dcterms:W3CDTF">2019-02-20T07:38:43Z</dcterms:modified>
  <cp:category/>
  <cp:version/>
  <cp:contentType/>
  <cp:contentStatus/>
</cp:coreProperties>
</file>