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<sst xmlns="http://schemas.openxmlformats.org/spreadsheetml/2006/main" count="85" uniqueCount="59">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</sst>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9" fontId="1" fillId="0" borderId="30" xfId="0" applyNumberFormat="1" applyFont="1" applyBorder="1" applyAlignment="1">
      <alignment horizontal="center" shrinkToFit="1"/>
    </xf>
    <xf numFmtId="2" fontId="6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12" sqref="F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0"/>
      <c r="H2" s="10"/>
      <c r="I2" s="10"/>
    </row>
    <row r="3" spans="2:9" ht="15.75">
      <c r="B3" s="73" t="s">
        <v>18</v>
      </c>
      <c r="C3" s="73"/>
      <c r="D3" s="73"/>
      <c r="E3" s="73"/>
      <c r="F3" s="73"/>
      <c r="G3" s="9"/>
      <c r="H3" s="9"/>
      <c r="I3" s="9"/>
    </row>
    <row r="4" spans="2:9" ht="15.75">
      <c r="B4" s="73" t="s">
        <v>20</v>
      </c>
      <c r="C4" s="73"/>
      <c r="D4" s="73"/>
      <c r="E4" s="73"/>
      <c r="F4" s="73"/>
      <c r="G4" s="9"/>
      <c r="H4" s="9"/>
      <c r="I4" s="9"/>
    </row>
    <row r="5" spans="2:9" ht="15.75">
      <c r="B5" s="73" t="s">
        <v>54</v>
      </c>
      <c r="C5" s="73"/>
      <c r="D5" s="73"/>
      <c r="E5" s="73"/>
      <c r="F5" s="73"/>
      <c r="G5" s="9"/>
      <c r="H5" s="9"/>
      <c r="I5" s="9"/>
    </row>
    <row r="6" spans="2:5" ht="15.75">
      <c r="B6" s="6"/>
      <c r="C6" s="6"/>
      <c r="D6" s="7"/>
      <c r="E6" s="1"/>
    </row>
    <row r="7" spans="2:5" ht="15.75">
      <c r="B7" s="7" t="s">
        <v>38</v>
      </c>
      <c r="C7" s="7"/>
      <c r="D7" s="39">
        <v>276.2</v>
      </c>
      <c r="E7" s="38" t="s">
        <v>39</v>
      </c>
    </row>
    <row r="8" spans="2:5" ht="15.75">
      <c r="B8" s="7" t="s">
        <v>40</v>
      </c>
      <c r="C8" s="7"/>
      <c r="D8" s="7"/>
      <c r="E8" t="s">
        <v>39</v>
      </c>
    </row>
    <row r="9" spans="2:5" ht="15.75">
      <c r="B9" s="7"/>
      <c r="C9" s="7"/>
      <c r="D9" s="7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9" t="s">
        <v>37</v>
      </c>
      <c r="C13" s="80"/>
      <c r="D13" s="81"/>
      <c r="E13" s="81"/>
      <c r="F13" s="82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1" t="s">
        <v>31</v>
      </c>
      <c r="C15" s="74">
        <v>9891.79</v>
      </c>
      <c r="D15" s="76">
        <v>48297.84</v>
      </c>
      <c r="E15" s="76">
        <v>51451.32</v>
      </c>
      <c r="F15" s="77">
        <f>C15+D15-E15</f>
        <v>6738.309999999998</v>
      </c>
    </row>
    <row r="16" spans="2:6" ht="227.25" customHeight="1">
      <c r="B16" s="12" t="s">
        <v>46</v>
      </c>
      <c r="C16" s="75"/>
      <c r="D16" s="76"/>
      <c r="E16" s="76"/>
      <c r="F16" s="78"/>
    </row>
    <row r="17" spans="2:6" ht="18.75" customHeight="1" thickBot="1">
      <c r="B17" s="36" t="s">
        <v>47</v>
      </c>
      <c r="C17" s="48"/>
      <c r="D17" s="34"/>
      <c r="E17" s="35"/>
      <c r="F17" s="35"/>
    </row>
    <row r="18" spans="2:6" ht="16.5" thickBot="1">
      <c r="B18" s="16" t="s">
        <v>23</v>
      </c>
      <c r="C18" s="50">
        <f>C15</f>
        <v>9891.79</v>
      </c>
      <c r="D18" s="26">
        <f>D15+D17</f>
        <v>48297.84</v>
      </c>
      <c r="E18" s="26">
        <f>E15+E17</f>
        <v>51451.32</v>
      </c>
      <c r="F18" s="26">
        <f>F15+F17</f>
        <v>6738.309999999998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8" t="s">
        <v>12</v>
      </c>
      <c r="C20" s="90">
        <v>20979.98</v>
      </c>
      <c r="D20" s="90">
        <v>147900.66</v>
      </c>
      <c r="E20" s="90">
        <v>147881.29</v>
      </c>
      <c r="F20" s="91">
        <f>C20+D20-E20</f>
        <v>20999.350000000006</v>
      </c>
    </row>
    <row r="21" spans="2:6" ht="15.75">
      <c r="B21" s="8" t="s">
        <v>34</v>
      </c>
      <c r="C21" s="92">
        <v>-1028.12</v>
      </c>
      <c r="D21" s="92">
        <v>9398.11</v>
      </c>
      <c r="E21" s="92">
        <v>9178.79</v>
      </c>
      <c r="F21" s="93">
        <f>C21+D21-E21</f>
        <v>-808.7999999999993</v>
      </c>
    </row>
    <row r="22" spans="2:6" ht="15.75">
      <c r="B22" s="8" t="s">
        <v>13</v>
      </c>
      <c r="C22" s="94"/>
      <c r="D22" s="95"/>
      <c r="E22" s="94"/>
      <c r="F22" s="93"/>
    </row>
    <row r="23" spans="2:6" ht="15.75">
      <c r="B23" s="8" t="s">
        <v>14</v>
      </c>
      <c r="C23" s="90">
        <v>-1236.06</v>
      </c>
      <c r="D23" s="90">
        <v>16817.43</v>
      </c>
      <c r="E23" s="90">
        <v>16438.69</v>
      </c>
      <c r="F23" s="93">
        <f>C23+D23-E23</f>
        <v>-857.3199999999979</v>
      </c>
    </row>
    <row r="24" spans="2:6" ht="16.5" thickBot="1">
      <c r="B24" s="21" t="s">
        <v>15</v>
      </c>
      <c r="C24" s="21"/>
      <c r="D24" s="14"/>
      <c r="E24" s="13"/>
      <c r="F24" s="15"/>
    </row>
    <row r="25" spans="2:6" ht="16.5" thickBot="1">
      <c r="B25" s="16" t="s">
        <v>24</v>
      </c>
      <c r="C25" s="50">
        <f>C20+C21+C23</f>
        <v>18715.8</v>
      </c>
      <c r="D25" s="26">
        <f>SUM(D20:D24)</f>
        <v>174116.2</v>
      </c>
      <c r="E25" s="26">
        <f>SUM(E20:E24)</f>
        <v>173498.77000000002</v>
      </c>
      <c r="F25" s="26">
        <f>SUM(F20:F24)</f>
        <v>19333.23000000001</v>
      </c>
    </row>
    <row r="26" spans="2:6" ht="27">
      <c r="B26" s="27" t="s">
        <v>16</v>
      </c>
      <c r="C26" s="28">
        <f>C18+C25</f>
        <v>28607.59</v>
      </c>
      <c r="D26" s="28">
        <f>D18+D25</f>
        <v>222414.04</v>
      </c>
      <c r="E26" s="28">
        <f>E18+E25</f>
        <v>224950.09000000003</v>
      </c>
      <c r="F26" s="28">
        <f>F18+F25</f>
        <v>26071.540000000008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6" t="s">
        <v>25</v>
      </c>
      <c r="C28" s="49"/>
      <c r="D28" s="17"/>
      <c r="E28" s="18"/>
      <c r="F28" s="19"/>
    </row>
    <row r="30" spans="2:8" ht="15.75">
      <c r="B30" s="73" t="s">
        <v>52</v>
      </c>
      <c r="C30" s="73"/>
      <c r="D30" s="73"/>
      <c r="E30" s="73"/>
      <c r="F30" s="73"/>
      <c r="G30" s="10"/>
      <c r="H30" s="10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3.75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62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40"/>
      <c r="B4" s="41"/>
      <c r="C4" s="40"/>
      <c r="D4" s="85" t="s">
        <v>41</v>
      </c>
      <c r="E4" s="86"/>
      <c r="F4" s="42"/>
      <c r="G4" s="40"/>
    </row>
    <row r="5" spans="1:7" ht="110.25" customHeight="1">
      <c r="A5" s="43" t="s">
        <v>3</v>
      </c>
      <c r="B5" s="44" t="s">
        <v>4</v>
      </c>
      <c r="C5" s="43" t="s">
        <v>45</v>
      </c>
      <c r="D5" s="45" t="s">
        <v>42</v>
      </c>
      <c r="E5" s="46" t="s">
        <v>43</v>
      </c>
      <c r="F5" s="47" t="s">
        <v>5</v>
      </c>
      <c r="G5" s="43" t="s">
        <v>6</v>
      </c>
    </row>
    <row r="6" spans="1:7" ht="15.75" customHeight="1">
      <c r="A6" s="79" t="s">
        <v>37</v>
      </c>
      <c r="B6" s="81"/>
      <c r="C6" s="81"/>
      <c r="D6" s="81"/>
      <c r="E6" s="81"/>
      <c r="F6" s="81"/>
      <c r="G6" s="82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37"/>
      <c r="C9" s="37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8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52.5" customHeight="1">
      <c r="A12" s="4" t="s">
        <v>36</v>
      </c>
      <c r="B12" s="37">
        <v>0.07</v>
      </c>
      <c r="C12" s="37">
        <v>0.07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3" customHeight="1">
      <c r="A13" s="4" t="s">
        <v>49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20"/>
      <c r="G13" s="20"/>
    </row>
    <row r="14" spans="1:7" ht="109.5" customHeight="1">
      <c r="A14" s="65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4.75">
      <c r="A15" s="22" t="s">
        <v>44</v>
      </c>
      <c r="B15" s="15">
        <v>6.34</v>
      </c>
      <c r="C15" s="15">
        <v>6.34</v>
      </c>
      <c r="D15" s="5">
        <f>B15-C15</f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52">
        <v>1</v>
      </c>
      <c r="C16" s="52">
        <v>1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15">
        <v>0.99</v>
      </c>
      <c r="C17" s="15">
        <v>0.99</v>
      </c>
      <c r="D17" s="15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52"/>
      <c r="C18" s="52"/>
      <c r="D18" s="15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6" t="s">
        <v>28</v>
      </c>
      <c r="B19" s="29">
        <f>SUM(B8:B18)</f>
        <v>14.53</v>
      </c>
      <c r="C19" s="29">
        <f>SUM(C8:C18)</f>
        <v>14.53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63"/>
      <c r="B21" s="62"/>
      <c r="C21" s="62"/>
      <c r="D21" s="37">
        <f>B21-C21</f>
        <v>0</v>
      </c>
      <c r="E21" s="61">
        <f>D21*'Часть 1'!$D$7*12/1000</f>
        <v>0</v>
      </c>
      <c r="F21" s="51"/>
      <c r="G21" s="51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64">
        <f>SUM(E21:E21)</f>
        <v>0</v>
      </c>
      <c r="F22" s="55" t="s">
        <v>8</v>
      </c>
      <c r="G22" s="55" t="s">
        <v>8</v>
      </c>
    </row>
    <row r="23" spans="1:7" ht="16.5" thickBot="1">
      <c r="A23" s="30" t="s">
        <v>30</v>
      </c>
      <c r="B23" s="33">
        <f>B19+B22</f>
        <v>14.53</v>
      </c>
      <c r="C23" s="33">
        <f>C19+C22</f>
        <v>14.53</v>
      </c>
      <c r="D23" s="33">
        <f>D19+D22</f>
        <v>0</v>
      </c>
      <c r="E23" s="56">
        <f>E19+E22</f>
        <v>0</v>
      </c>
      <c r="F23" s="31" t="s">
        <v>8</v>
      </c>
      <c r="G23" s="32" t="s">
        <v>8</v>
      </c>
    </row>
    <row r="24" spans="1:7" ht="15.75">
      <c r="A24" s="57"/>
      <c r="B24" s="58"/>
      <c r="C24" s="58"/>
      <c r="D24" s="58"/>
      <c r="E24" s="59"/>
      <c r="F24" s="60"/>
      <c r="G24" s="60"/>
    </row>
    <row r="25" spans="1:7" ht="15.75">
      <c r="A25" s="73" t="s">
        <v>52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2015-02-05T04:28:01Z</cp:lastPrinted>
  <dcterms:created xsi:type="dcterms:W3CDTF">2008-12-01T07:12:21Z</dcterms:created>
  <dcterms:modified xsi:type="dcterms:W3CDTF">2016-02-09T12:31:25Z</dcterms:modified>
  <cp:category/>
  <cp:version/>
  <cp:contentType/>
  <cp:contentStatus/>
</cp:coreProperties>
</file>