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<sst xmlns="http://schemas.openxmlformats.org/spreadsheetml/2006/main" count="88" uniqueCount="63">
  <si>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</si>
  <si>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</si>
  <si>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</si>
  <si>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</si>
  <si>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</si>
  <si>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</si>
  <si>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</si>
  <si>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</si>
  <si>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</si>
  <si>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</si>
  <si>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</si>
  <si>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</si>
  <si>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</si>
  <si>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</si>
  <si>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</si>
  <si>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</si>
  <si>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</si>
  <si>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</si>
  <si>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</si>
  <si>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</si>
  <si>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</si>
  <si>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</si>
  <si>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</si>
  <si>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</si>
  <si>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</si>
  <si>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</si>
  <si>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</si>
  <si>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</si>
  <si>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</si>
  <si>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</si>
  <si>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</si>
  <si>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</si>
  <si>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</si>
  <si>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</si>
  <si>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</si>
  <si>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</si>
  <si>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8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</si>
  <si>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</si>
  <si>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</si>
  <si>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</si>
  <si>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</si>
  <si>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</si>
  <si>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</si>
  <si>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</si>
  <si>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</si>
  <si>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</si>
  <si>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</si>
  <si>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</si>
  <si>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</si>
  <si>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</si>
  <si>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</si>
  <si>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</si>
  <si>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</si>
  <si>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</si>
  <si>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</si>
  <si>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</si>
  <si>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</si>
  <si>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</si>
  <si>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</si>
  <si>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</si>
  <si>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</si>
  <si>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с.Дивеево, ул.Комсомольская ,8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</si>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</sst>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8"/>
      <c r="H2" s="8"/>
      <c r="I2" s="8"/>
    </row>
    <row r="3" spans="2:9" ht="15.75">
      <c r="B3" s="84" t="s">
        <v>18</v>
      </c>
      <c r="C3" s="84"/>
      <c r="D3" s="84"/>
      <c r="E3" s="84"/>
      <c r="F3" s="84"/>
      <c r="G3" s="7"/>
      <c r="H3" s="7"/>
      <c r="I3" s="7"/>
    </row>
    <row r="4" spans="2:9" ht="15.75">
      <c r="B4" s="84" t="s">
        <v>20</v>
      </c>
      <c r="C4" s="84"/>
      <c r="D4" s="84"/>
      <c r="E4" s="84"/>
      <c r="F4" s="84"/>
      <c r="G4" s="7"/>
      <c r="H4" s="7"/>
      <c r="I4" s="7"/>
    </row>
    <row r="5" spans="2:9" ht="15.75">
      <c r="B5" s="84" t="s">
        <v>53</v>
      </c>
      <c r="C5" s="84"/>
      <c r="D5" s="84"/>
      <c r="E5" s="84"/>
      <c r="F5" s="84"/>
      <c r="G5" s="7"/>
      <c r="H5" s="7"/>
      <c r="I5" s="7"/>
    </row>
    <row r="6" spans="2:5" ht="15.75">
      <c r="B6" s="6"/>
      <c r="C6" s="6"/>
      <c r="E6" s="1"/>
    </row>
    <row r="7" spans="2:5" ht="15.75">
      <c r="B7" s="2" t="s">
        <v>37</v>
      </c>
      <c r="D7" s="48">
        <v>275.4</v>
      </c>
      <c r="E7" s="27" t="s">
        <v>38</v>
      </c>
    </row>
    <row r="8" spans="2:5" ht="15.75">
      <c r="B8" s="2" t="s">
        <v>39</v>
      </c>
      <c r="E8" t="s">
        <v>38</v>
      </c>
    </row>
    <row r="9" ht="15.75">
      <c r="E9" s="1"/>
    </row>
    <row r="10" spans="2:6" ht="15.75">
      <c r="B10" s="85" t="s">
        <v>21</v>
      </c>
      <c r="C10" s="85"/>
      <c r="D10" s="85"/>
      <c r="E10" s="85"/>
      <c r="F10" s="85"/>
    </row>
    <row r="11" spans="2:6" ht="15.75">
      <c r="B11" s="85" t="s">
        <v>22</v>
      </c>
      <c r="C11" s="85"/>
      <c r="D11" s="85"/>
      <c r="E11" s="85"/>
      <c r="F11" s="85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8" t="s">
        <v>61</v>
      </c>
      <c r="C13" s="79"/>
      <c r="D13" s="80"/>
      <c r="E13" s="80"/>
      <c r="F13" s="81"/>
    </row>
    <row r="14" spans="2:6" ht="15.75" customHeight="1">
      <c r="B14" s="73" t="s">
        <v>32</v>
      </c>
      <c r="C14" s="74"/>
      <c r="D14" s="74"/>
      <c r="E14" s="74"/>
      <c r="F14" s="75"/>
    </row>
    <row r="15" spans="2:6" ht="15.75" customHeight="1">
      <c r="B15" s="49" t="s">
        <v>30</v>
      </c>
      <c r="C15" s="82">
        <v>10567</v>
      </c>
      <c r="D15" s="82">
        <v>47886.36</v>
      </c>
      <c r="E15" s="83">
        <v>48017.75</v>
      </c>
      <c r="F15" s="76">
        <f>C15+D15-E15</f>
        <v>10435.61</v>
      </c>
    </row>
    <row r="16" spans="2:6" ht="172.5" customHeight="1">
      <c r="B16" s="9" t="s">
        <v>57</v>
      </c>
      <c r="C16" s="82"/>
      <c r="D16" s="82"/>
      <c r="E16" s="77"/>
      <c r="F16" s="77"/>
    </row>
    <row r="17" spans="2:6" ht="21" customHeight="1">
      <c r="B17" s="4" t="s">
        <v>58</v>
      </c>
      <c r="C17" s="50"/>
      <c r="D17" s="50">
        <v>214.86</v>
      </c>
      <c r="E17" s="51">
        <v>181.72</v>
      </c>
      <c r="F17" s="52">
        <f>C17+D17-E17</f>
        <v>33.140000000000015</v>
      </c>
    </row>
    <row r="18" spans="2:6" ht="17.25" customHeight="1">
      <c r="B18" s="4" t="s">
        <v>59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60</v>
      </c>
      <c r="C19" s="50"/>
      <c r="D19" s="50">
        <v>346.98</v>
      </c>
      <c r="E19" s="51">
        <v>304.91</v>
      </c>
      <c r="F19" s="53">
        <f>C19+D19-E19</f>
        <v>42.06999999999999</v>
      </c>
    </row>
    <row r="20" spans="2:6" ht="18.75" customHeight="1">
      <c r="B20" s="54" t="s">
        <v>45</v>
      </c>
      <c r="C20" s="54"/>
      <c r="D20" s="55"/>
      <c r="E20" s="56"/>
      <c r="F20" s="53">
        <f>C20+D20-E20</f>
        <v>0</v>
      </c>
    </row>
    <row r="21" spans="2:6" ht="16.5" thickBot="1">
      <c r="B21" s="57" t="s">
        <v>23</v>
      </c>
      <c r="C21" s="58">
        <f>SUM(C15:C20)</f>
        <v>10567</v>
      </c>
      <c r="D21" s="58">
        <f>SUM(D15:D20)</f>
        <v>48448.200000000004</v>
      </c>
      <c r="E21" s="58">
        <f>SUM(E15:E20)</f>
        <v>48504.380000000005</v>
      </c>
      <c r="F21" s="58">
        <f>SUM(F15:F20)</f>
        <v>10510.82</v>
      </c>
    </row>
    <row r="22" spans="2:6" ht="15.75">
      <c r="B22" s="86" t="s">
        <v>11</v>
      </c>
      <c r="C22" s="87"/>
      <c r="D22" s="87"/>
      <c r="E22" s="87"/>
      <c r="F22" s="88"/>
    </row>
    <row r="23" spans="2:9" ht="15.75">
      <c r="B23" s="4" t="s">
        <v>12</v>
      </c>
      <c r="C23" s="4">
        <v>36533.22</v>
      </c>
      <c r="D23" s="59">
        <v>164246.58</v>
      </c>
      <c r="E23" s="55">
        <v>163596.42</v>
      </c>
      <c r="F23" s="52">
        <f>C23+D23-E23</f>
        <v>37183.379999999976</v>
      </c>
      <c r="I23" t="s">
        <v>62</v>
      </c>
    </row>
    <row r="24" spans="2:6" ht="15.75">
      <c r="B24" s="4" t="s">
        <v>33</v>
      </c>
      <c r="C24" s="60">
        <v>2003.58</v>
      </c>
      <c r="D24" s="60">
        <v>18760.92</v>
      </c>
      <c r="E24" s="60">
        <v>17177.37</v>
      </c>
      <c r="F24" s="52">
        <f>C24+D24-E24</f>
        <v>3587.130000000001</v>
      </c>
    </row>
    <row r="25" spans="2:6" ht="15.75">
      <c r="B25" s="4" t="s">
        <v>13</v>
      </c>
      <c r="C25" s="61"/>
      <c r="D25" s="62"/>
      <c r="E25" s="61"/>
      <c r="F25" s="52">
        <f>C25+D25-E25</f>
        <v>0</v>
      </c>
    </row>
    <row r="26" spans="2:6" ht="15.75">
      <c r="B26" s="4" t="s">
        <v>14</v>
      </c>
      <c r="C26" s="60">
        <v>3329.49</v>
      </c>
      <c r="D26" s="60">
        <v>22360.86</v>
      </c>
      <c r="E26" s="60">
        <v>20861.8</v>
      </c>
      <c r="F26" s="52">
        <f>C26+D26-E26</f>
        <v>4828.549999999999</v>
      </c>
    </row>
    <row r="27" spans="2:6" ht="16.5" thickBot="1">
      <c r="B27" s="16" t="s">
        <v>15</v>
      </c>
      <c r="C27" s="63"/>
      <c r="D27" s="63"/>
      <c r="E27" s="63"/>
      <c r="F27" s="52">
        <f>C27+D27-E27</f>
        <v>0</v>
      </c>
    </row>
    <row r="28" spans="2:6" ht="16.5" thickBot="1">
      <c r="B28" s="64" t="s">
        <v>24</v>
      </c>
      <c r="C28" s="65">
        <f>C24+C26+C27</f>
        <v>5333.07</v>
      </c>
      <c r="D28" s="66">
        <f>SUM(D23:D27)</f>
        <v>205368.36</v>
      </c>
      <c r="E28" s="66">
        <f>SUM(E23:E27)</f>
        <v>201635.59</v>
      </c>
      <c r="F28" s="67">
        <f>SUM(F23:F27)</f>
        <v>45599.05999999998</v>
      </c>
    </row>
    <row r="29" spans="2:6" ht="27">
      <c r="B29" s="68" t="s">
        <v>16</v>
      </c>
      <c r="C29" s="69">
        <f>C28+C21</f>
        <v>15900.07</v>
      </c>
      <c r="D29" s="70">
        <f>D21+D28</f>
        <v>253816.56</v>
      </c>
      <c r="E29" s="70">
        <f>E21+E28</f>
        <v>250139.97</v>
      </c>
      <c r="F29" s="70">
        <f>F21+F28</f>
        <v>56109.87999999998</v>
      </c>
    </row>
    <row r="30" spans="2:6" ht="16.5" thickBot="1">
      <c r="B30" s="73" t="s">
        <v>31</v>
      </c>
      <c r="C30" s="74"/>
      <c r="D30" s="74"/>
      <c r="E30" s="74"/>
      <c r="F30" s="75"/>
    </row>
    <row r="31" spans="2:6" ht="16.5" thickBot="1">
      <c r="B31" s="71"/>
      <c r="C31" s="72"/>
      <c r="D31" s="12"/>
      <c r="E31" s="13"/>
      <c r="F31" s="14"/>
    </row>
    <row r="33" spans="2:8" ht="15.75">
      <c r="B33" s="84" t="s">
        <v>50</v>
      </c>
      <c r="C33" s="84"/>
      <c r="D33" s="84"/>
      <c r="E33" s="84"/>
      <c r="F33" s="84"/>
      <c r="G33" s="84"/>
      <c r="H33" s="84"/>
    </row>
  </sheetData>
  <sheetProtection/>
  <mergeCells count="15">
    <mergeCell ref="B10:F10"/>
    <mergeCell ref="B2:F2"/>
    <mergeCell ref="B3:F3"/>
    <mergeCell ref="B4:F4"/>
    <mergeCell ref="B5:F5"/>
    <mergeCell ref="C15:C16"/>
    <mergeCell ref="B11:F11"/>
    <mergeCell ref="B14:F14"/>
    <mergeCell ref="F15:F16"/>
    <mergeCell ref="B13:F13"/>
    <mergeCell ref="D15:D16"/>
    <mergeCell ref="E15:E16"/>
    <mergeCell ref="B33:H33"/>
    <mergeCell ref="B22:F22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5">
      <selection activeCell="I13" sqref="I13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6"/>
      <c r="B4" s="28"/>
      <c r="C4" s="26"/>
      <c r="D4" s="95" t="s">
        <v>40</v>
      </c>
      <c r="E4" s="95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44</v>
      </c>
      <c r="D5" s="32" t="s">
        <v>41</v>
      </c>
      <c r="E5" s="33" t="s">
        <v>42</v>
      </c>
      <c r="F5" s="34" t="s">
        <v>5</v>
      </c>
      <c r="G5" s="30" t="s">
        <v>6</v>
      </c>
    </row>
    <row r="6" spans="1:7" ht="15.75" customHeight="1">
      <c r="A6" s="78" t="s">
        <v>36</v>
      </c>
      <c r="B6" s="79"/>
      <c r="C6" s="79"/>
      <c r="D6" s="79"/>
      <c r="E6" s="79"/>
      <c r="F6" s="79"/>
      <c r="G6" s="89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36"/>
      <c r="C8" s="36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6"/>
      <c r="C9" s="36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3.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8.75" customHeight="1">
      <c r="A12" s="4" t="s">
        <v>35</v>
      </c>
      <c r="B12" s="36">
        <v>0.43</v>
      </c>
      <c r="C12" s="5">
        <f aca="true" t="shared" si="1" ref="C12:C18">B12</f>
        <v>0.43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7.25" customHeight="1">
      <c r="A13" s="4" t="s">
        <v>47</v>
      </c>
      <c r="B13" s="36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5"/>
      <c r="G13" s="15"/>
    </row>
    <row r="14" spans="1:7" ht="114" customHeight="1">
      <c r="A14" s="25" t="s">
        <v>51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43</v>
      </c>
      <c r="B15" s="10">
        <v>6.59</v>
      </c>
      <c r="C15" s="5">
        <f t="shared" si="1"/>
        <v>6.59</v>
      </c>
      <c r="D15" s="5">
        <f>B15-C15</f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7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10"/>
      <c r="C17" s="5">
        <f t="shared" si="1"/>
        <v>0</v>
      </c>
      <c r="D17" s="10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7</v>
      </c>
      <c r="B18" s="37">
        <v>0.2</v>
      </c>
      <c r="C18" s="5">
        <f t="shared" si="1"/>
        <v>0.2</v>
      </c>
      <c r="D18" s="10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1" t="s">
        <v>27</v>
      </c>
      <c r="B19" s="20">
        <f>SUM(B8:B18)</f>
        <v>14.489999999999998</v>
      </c>
      <c r="C19" s="20">
        <f>SUM(C8:C18)</f>
        <v>14.489999999999998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5.75">
      <c r="A21" s="46"/>
      <c r="B21" s="47"/>
      <c r="C21" s="45"/>
      <c r="D21" s="36"/>
      <c r="E21" s="45"/>
      <c r="F21" s="35"/>
      <c r="G21" s="35"/>
    </row>
    <row r="22" spans="1:7" ht="16.5" thickBot="1">
      <c r="A22" s="38" t="s">
        <v>28</v>
      </c>
      <c r="B22" s="39">
        <f>SUM(B21:B21)</f>
        <v>0</v>
      </c>
      <c r="C22" s="39">
        <f>SUM(C21:C21)</f>
        <v>0</v>
      </c>
      <c r="D22" s="39">
        <f>SUM(D21:D21)</f>
        <v>0</v>
      </c>
      <c r="E22" s="39">
        <f>SUM(E21:E21)</f>
        <v>0</v>
      </c>
      <c r="F22" s="40" t="s">
        <v>8</v>
      </c>
      <c r="G22" s="40" t="s">
        <v>8</v>
      </c>
    </row>
    <row r="23" spans="1:7" ht="16.5" thickBot="1">
      <c r="A23" s="21" t="s">
        <v>29</v>
      </c>
      <c r="B23" s="24">
        <f>B19+B22</f>
        <v>14.489999999999998</v>
      </c>
      <c r="C23" s="24">
        <f>C19+C22</f>
        <v>14.489999999999998</v>
      </c>
      <c r="D23" s="24">
        <f>D19+D22</f>
        <v>0</v>
      </c>
      <c r="E23" s="24">
        <f>E19+E22</f>
        <v>0</v>
      </c>
      <c r="F23" s="22" t="s">
        <v>8</v>
      </c>
      <c r="G23" s="23" t="s">
        <v>8</v>
      </c>
    </row>
    <row r="24" spans="1:7" ht="15.75">
      <c r="A24" s="41"/>
      <c r="B24" s="42"/>
      <c r="C24" s="42"/>
      <c r="D24" s="42"/>
      <c r="E24" s="43"/>
      <c r="F24" s="44"/>
      <c r="G24" s="44"/>
    </row>
    <row r="25" spans="1:7" ht="15.75">
      <c r="A25" s="84" t="s">
        <v>50</v>
      </c>
      <c r="B25" s="84"/>
      <c r="C25" s="84"/>
      <c r="D25" s="84"/>
      <c r="E25" s="84"/>
      <c r="F25" s="84"/>
      <c r="G25" s="8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2015-02-05T04:32:19Z</cp:lastPrinted>
  <dcterms:created xsi:type="dcterms:W3CDTF">2008-12-01T07:12:21Z</dcterms:created>
  <dcterms:modified xsi:type="dcterms:W3CDTF">2018-01-22T12:27:16Z</dcterms:modified>
  <cp:category/>
  <cp:version/>
  <cp:contentType/>
  <cp:contentStatus/>
</cp:coreProperties>
</file>