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<sst xmlns="http://schemas.openxmlformats.org/spreadsheetml/2006/main" count="89" uniqueCount="59">
  <si>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</si>
  <si>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</si>
  <si>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</si>
  <si>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</si>
  <si>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</si>
  <si>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</si>
  <si>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</si>
  <si>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</si>
  <si>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</si>
  <si>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</si>
  <si>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</si>
  <si>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</si>
  <si>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</si>
  <si>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</si>
  <si>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</si>
  <si>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</si>
  <si>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</si>
  <si>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</si>
  <si>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</si>
  <si>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</si>
  <si>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</si>
  <si>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</si>
  <si>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</si>
  <si>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</si>
  <si>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</si>
  <si>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</si>
  <si>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</si>
  <si>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</si>
  <si>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</si>
  <si>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</si>
  <si>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</si>
  <si>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</si>
  <si>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</si>
  <si>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</si>
  <si>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</si>
  <si>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</si>
  <si>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</si>
  <si>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ул.Космонавтов, 12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</si>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</sst>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0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70" fontId="1" fillId="0" borderId="30" xfId="0" applyNumberFormat="1" applyFont="1" applyBorder="1" applyAlignment="1">
      <alignment horizontal="center" vertical="center" shrinkToFit="1"/>
    </xf>
    <xf numFmtId="2" fontId="4" fillId="0" borderId="31" xfId="0" applyNumberFormat="1" applyFont="1" applyBorder="1" applyAlignment="1">
      <alignment horizontal="center" vertical="top" wrapText="1"/>
    </xf>
    <xf numFmtId="170" fontId="4" fillId="0" borderId="2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25390625" style="2" customWidth="1"/>
    <col min="3" max="3" width="13.00390625" style="2" customWidth="1"/>
    <col min="4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54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38</v>
      </c>
      <c r="C7" s="10"/>
      <c r="D7" s="41">
        <v>482</v>
      </c>
      <c r="E7" s="40" t="s">
        <v>39</v>
      </c>
    </row>
    <row r="8" spans="2:5" ht="15.75">
      <c r="B8" s="10" t="s">
        <v>40</v>
      </c>
      <c r="C8" s="10"/>
      <c r="D8" s="10"/>
      <c r="E8" t="s">
        <v>39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37</v>
      </c>
      <c r="C13" s="77"/>
      <c r="D13" s="78"/>
      <c r="E13" s="78"/>
      <c r="F13" s="79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80">
        <v>5131.7</v>
      </c>
      <c r="D15" s="74">
        <v>84041.52</v>
      </c>
      <c r="E15" s="74">
        <v>88100.6</v>
      </c>
      <c r="F15" s="75">
        <f>C15+D15-E15</f>
        <v>1072.6199999999953</v>
      </c>
    </row>
    <row r="16" spans="2:6" ht="199.5" customHeight="1">
      <c r="B16" s="15" t="s">
        <v>46</v>
      </c>
      <c r="C16" s="80"/>
      <c r="D16" s="74"/>
      <c r="E16" s="74"/>
      <c r="F16" s="75"/>
    </row>
    <row r="17" spans="2:6" ht="18.75" customHeight="1" thickBot="1">
      <c r="B17" s="37" t="s">
        <v>47</v>
      </c>
      <c r="C17" s="49"/>
      <c r="D17" s="35"/>
      <c r="E17" s="36"/>
      <c r="F17" s="36"/>
    </row>
    <row r="18" spans="2:6" ht="16.5" thickBot="1">
      <c r="B18" s="17" t="s">
        <v>23</v>
      </c>
      <c r="C18" s="51">
        <f>C15</f>
        <v>5131.7</v>
      </c>
      <c r="D18" s="27">
        <f>D15+D17</f>
        <v>84041.52</v>
      </c>
      <c r="E18" s="27">
        <f>E15+E17</f>
        <v>88100.6</v>
      </c>
      <c r="F18" s="27">
        <f>F15+F17</f>
        <v>1072.6199999999953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88">
        <v>16350.26</v>
      </c>
      <c r="D20" s="88">
        <v>257357.88</v>
      </c>
      <c r="E20" s="88">
        <v>269500.73</v>
      </c>
      <c r="F20" s="87">
        <f>C20+D20-E20</f>
        <v>4207.410000000033</v>
      </c>
    </row>
    <row r="21" spans="2:6" ht="15.75">
      <c r="B21" s="11" t="s">
        <v>34</v>
      </c>
      <c r="C21" s="62">
        <v>711.23</v>
      </c>
      <c r="D21" s="62">
        <v>17002</v>
      </c>
      <c r="E21" s="62">
        <v>17537.42</v>
      </c>
      <c r="F21" s="87">
        <f>C21+D21-E21</f>
        <v>175.8100000000013</v>
      </c>
    </row>
    <row r="22" spans="2:6" ht="15.75">
      <c r="B22" s="11" t="s">
        <v>13</v>
      </c>
      <c r="C22" s="63"/>
      <c r="D22" s="64"/>
      <c r="E22" s="63"/>
      <c r="F22" s="61"/>
    </row>
    <row r="23" spans="2:6" ht="15.75">
      <c r="B23" s="11" t="s">
        <v>14</v>
      </c>
      <c r="C23" s="88">
        <v>1271.54</v>
      </c>
      <c r="D23" s="88">
        <v>30997.95</v>
      </c>
      <c r="E23" s="88">
        <v>31957.55</v>
      </c>
      <c r="F23" s="87">
        <f>C23+D23-E23</f>
        <v>311.9400000000023</v>
      </c>
    </row>
    <row r="24" spans="2:6" ht="16.5" thickBot="1">
      <c r="B24" s="22" t="s">
        <v>15</v>
      </c>
      <c r="C24" s="63"/>
      <c r="D24" s="64"/>
      <c r="E24" s="63"/>
      <c r="F24" s="61"/>
    </row>
    <row r="25" spans="2:6" ht="16.5" thickBot="1">
      <c r="B25" s="17" t="s">
        <v>24</v>
      </c>
      <c r="C25" s="89">
        <f>C20+C21+C23</f>
        <v>18333.030000000002</v>
      </c>
      <c r="D25" s="65">
        <f>SUM(D20:D24)</f>
        <v>305357.83</v>
      </c>
      <c r="E25" s="90">
        <f>SUM(E20:E24)</f>
        <v>318995.69999999995</v>
      </c>
      <c r="F25" s="65">
        <f>SUM(F20:F24)</f>
        <v>4695.160000000036</v>
      </c>
    </row>
    <row r="26" spans="2:6" ht="27">
      <c r="B26" s="28" t="s">
        <v>16</v>
      </c>
      <c r="C26" s="29">
        <f>C25+C18</f>
        <v>23464.730000000003</v>
      </c>
      <c r="D26" s="29">
        <f>D18+D25</f>
        <v>389399.35000000003</v>
      </c>
      <c r="E26" s="29">
        <f>E18+E25</f>
        <v>407096.29999999993</v>
      </c>
      <c r="F26" s="29">
        <f>F18+F25</f>
        <v>5767.780000000032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7" t="s">
        <v>25</v>
      </c>
      <c r="C28" s="50"/>
      <c r="D28" s="18"/>
      <c r="E28" s="19"/>
      <c r="F28" s="20"/>
    </row>
    <row r="30" spans="2:8" ht="15.75">
      <c r="B30" s="73" t="s">
        <v>52</v>
      </c>
      <c r="C30" s="73"/>
      <c r="D30" s="73"/>
      <c r="E30" s="73"/>
      <c r="F30" s="73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9"/>
      <c r="B4" s="42"/>
      <c r="C4" s="39"/>
      <c r="D4" s="83" t="s">
        <v>41</v>
      </c>
      <c r="E4" s="83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42</v>
      </c>
      <c r="E5" s="47" t="s">
        <v>43</v>
      </c>
      <c r="F5" s="48" t="s">
        <v>5</v>
      </c>
      <c r="G5" s="44" t="s">
        <v>6</v>
      </c>
    </row>
    <row r="6" spans="1:7" ht="15.75" customHeight="1">
      <c r="A6" s="76" t="s">
        <v>37</v>
      </c>
      <c r="B6" s="78"/>
      <c r="C6" s="78"/>
      <c r="D6" s="78"/>
      <c r="E6" s="78"/>
      <c r="F6" s="78"/>
      <c r="G6" s="79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6.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52">
        <v>0.07</v>
      </c>
      <c r="C12" s="52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49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9" customHeight="1">
      <c r="A14" s="3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53">
        <v>1</v>
      </c>
      <c r="C16" s="53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3"/>
      <c r="C18" s="53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60"/>
      <c r="B21" s="57"/>
      <c r="C21" s="59"/>
      <c r="D21" s="59"/>
      <c r="E21" s="58">
        <f>D21*12*'Часть 1'!D7/1000</f>
        <v>0</v>
      </c>
      <c r="F21" s="57"/>
      <c r="G21" s="57"/>
    </row>
    <row r="22" spans="1:7" ht="16.5" thickBot="1">
      <c r="A22" s="54" t="s">
        <v>29</v>
      </c>
      <c r="B22" s="55">
        <f>SUM(B21:B21)</f>
        <v>0</v>
      </c>
      <c r="C22" s="55">
        <f>SUM(C21:C21)</f>
        <v>0</v>
      </c>
      <c r="D22" s="55">
        <f>SUM(D21:D21)</f>
        <v>0</v>
      </c>
      <c r="E22" s="55">
        <f>SUM(E21:E21)</f>
        <v>0</v>
      </c>
      <c r="F22" s="56" t="s">
        <v>8</v>
      </c>
      <c r="G22" s="56" t="s">
        <v>8</v>
      </c>
    </row>
    <row r="23" spans="1:7" ht="16.5" thickBot="1">
      <c r="A23" s="31" t="s">
        <v>30</v>
      </c>
      <c r="B23" s="34">
        <f>B19+B22</f>
        <v>14.53</v>
      </c>
      <c r="C23" s="34">
        <f>C19+C22</f>
        <v>14.53</v>
      </c>
      <c r="D23" s="34">
        <f>D19+D22</f>
        <v>0</v>
      </c>
      <c r="E23" s="34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52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2015-02-05T05:28:44Z</cp:lastPrinted>
  <dcterms:created xsi:type="dcterms:W3CDTF">2008-12-01T07:12:21Z</dcterms:created>
  <dcterms:modified xsi:type="dcterms:W3CDTF">2016-02-10T07:46:44Z</dcterms:modified>
  <cp:category/>
  <cp:version/>
  <cp:contentType/>
  <cp:contentStatus/>
</cp:coreProperties>
</file>