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<sst xmlns="http://schemas.openxmlformats.org/spreadsheetml/2006/main" count="89" uniqueCount="59">
  <si>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</si>
  <si>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</si>
  <si>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</si>
  <si>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</si>
  <si>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</si>
  <si>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</si>
  <si>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</si>
  <si>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</si>
  <si>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</si>
  <si>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</si>
  <si>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</si>
  <si>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</si>
  <si>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</si>
  <si>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</si>
  <si>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</si>
  <si>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</si>
  <si>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</si>
  <si>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</si>
  <si>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</si>
  <si>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</si>
  <si>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</si>
  <si>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</si>
  <si>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</si>
  <si>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</si>
  <si>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</si>
  <si>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</si>
  <si>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</si>
  <si>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</si>
  <si>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</si>
  <si>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</si>
  <si>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</si>
  <si>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</si>
  <si>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</si>
  <si>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</si>
  <si>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</si>
  <si>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</si>
  <si>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</si>
  <si>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</si>
  <si>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</si>
  <si>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</si>
  <si>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</si>
  <si>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</si>
  <si>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</si>
  <si>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</si>
  <si>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</si>
  <si>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</si>
  <si>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</si>
  <si>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</si>
  <si>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</si>
  <si>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</si>
  <si>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</si>
  <si>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</si>
  <si>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</si>
  <si>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</si>
  <si>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</si>
  <si>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за 2016 год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</si>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</sst>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22" sqref="K22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3" width="12.7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3"/>
      <c r="H2" s="13"/>
      <c r="I2" s="13"/>
    </row>
    <row r="3" spans="2:9" ht="15.75">
      <c r="B3" s="75" t="s">
        <v>18</v>
      </c>
      <c r="C3" s="75"/>
      <c r="D3" s="75"/>
      <c r="E3" s="75"/>
      <c r="F3" s="75"/>
      <c r="G3" s="12"/>
      <c r="H3" s="12"/>
      <c r="I3" s="12"/>
    </row>
    <row r="4" spans="2:9" ht="15.75">
      <c r="B4" s="75" t="s">
        <v>20</v>
      </c>
      <c r="C4" s="75"/>
      <c r="D4" s="75"/>
      <c r="E4" s="75"/>
      <c r="F4" s="75"/>
      <c r="G4" s="12"/>
      <c r="H4" s="12"/>
      <c r="I4" s="12"/>
    </row>
    <row r="5" spans="2:9" ht="15.75">
      <c r="B5" s="75" t="s">
        <v>55</v>
      </c>
      <c r="C5" s="75"/>
      <c r="D5" s="75"/>
      <c r="E5" s="75"/>
      <c r="F5" s="75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37</v>
      </c>
      <c r="C7" s="10"/>
      <c r="D7" s="40">
        <v>696.6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7" t="s">
        <v>43</v>
      </c>
      <c r="C13" s="78"/>
      <c r="D13" s="79"/>
      <c r="E13" s="79"/>
      <c r="F13" s="80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4" t="s">
        <v>31</v>
      </c>
      <c r="C15" s="87">
        <v>6093.14</v>
      </c>
      <c r="D15" s="87">
        <v>124904.98</v>
      </c>
      <c r="E15" s="89">
        <v>121297.68</v>
      </c>
      <c r="F15" s="76">
        <f>C15+D15-E15</f>
        <v>9700.440000000002</v>
      </c>
    </row>
    <row r="16" spans="2:6" ht="187.5" customHeight="1">
      <c r="B16" s="15" t="s">
        <v>46</v>
      </c>
      <c r="C16" s="88">
        <v>6093.14</v>
      </c>
      <c r="D16" s="88">
        <v>124904.98</v>
      </c>
      <c r="E16" s="90">
        <v>121297.68</v>
      </c>
      <c r="F16" s="76"/>
    </row>
    <row r="17" spans="2:6" ht="18.75" customHeight="1" thickBot="1">
      <c r="B17" s="37" t="s">
        <v>47</v>
      </c>
      <c r="C17" s="48"/>
      <c r="D17" s="35"/>
      <c r="E17" s="36"/>
      <c r="F17" s="36"/>
    </row>
    <row r="18" spans="2:6" ht="16.5" thickBot="1">
      <c r="B18" s="17" t="s">
        <v>23</v>
      </c>
      <c r="C18" s="50">
        <f>C15</f>
        <v>6093.14</v>
      </c>
      <c r="D18" s="27">
        <f>D15+D17</f>
        <v>124904.98</v>
      </c>
      <c r="E18" s="27">
        <f>E15+E17</f>
        <v>121297.68</v>
      </c>
      <c r="F18" s="27">
        <f>F15+F17</f>
        <v>9700.440000000002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63">
        <v>-14842.94</v>
      </c>
      <c r="D20" s="63">
        <v>285560.24</v>
      </c>
      <c r="E20" s="63">
        <v>279685.37</v>
      </c>
      <c r="F20" s="60">
        <f>C20+D20-E20</f>
        <v>-8968.070000000007</v>
      </c>
    </row>
    <row r="21" spans="2:6" ht="15.75">
      <c r="B21" s="11" t="s">
        <v>34</v>
      </c>
      <c r="C21" s="61">
        <v>-1986.31</v>
      </c>
      <c r="D21" s="63">
        <v>44089.520000000004</v>
      </c>
      <c r="E21" s="63">
        <v>43788.51</v>
      </c>
      <c r="F21" s="60">
        <f>C21+D21-E21</f>
        <v>-1685.2999999999956</v>
      </c>
    </row>
    <row r="22" spans="2:6" ht="15.75">
      <c r="B22" s="11" t="s">
        <v>13</v>
      </c>
      <c r="C22" s="61"/>
      <c r="D22" s="66"/>
      <c r="E22" s="61"/>
      <c r="F22" s="60"/>
    </row>
    <row r="23" spans="2:6" ht="15.75">
      <c r="B23" s="11" t="s">
        <v>14</v>
      </c>
      <c r="C23" s="63">
        <v>3858.66</v>
      </c>
      <c r="D23" s="63">
        <v>77609.3</v>
      </c>
      <c r="E23" s="63">
        <v>77065.66</v>
      </c>
      <c r="F23" s="60">
        <f>C23+D23-E23</f>
        <v>4402.300000000003</v>
      </c>
    </row>
    <row r="24" spans="2:6" ht="16.5" thickBot="1">
      <c r="B24" s="22" t="s">
        <v>15</v>
      </c>
      <c r="C24" s="61"/>
      <c r="D24" s="66"/>
      <c r="E24" s="61"/>
      <c r="F24" s="60"/>
    </row>
    <row r="25" spans="2:6" ht="16.5" thickBot="1">
      <c r="B25" s="17" t="s">
        <v>24</v>
      </c>
      <c r="C25" s="64">
        <f>C20+C21+C23</f>
        <v>-12970.59</v>
      </c>
      <c r="D25" s="65">
        <f>SUM(D20:D24)</f>
        <v>407259.06</v>
      </c>
      <c r="E25" s="65">
        <f>SUM(E20:E24)</f>
        <v>400539.54000000004</v>
      </c>
      <c r="F25" s="65">
        <f>SUM(F20:F24)</f>
        <v>-6251.07</v>
      </c>
    </row>
    <row r="26" spans="2:6" ht="27">
      <c r="B26" s="28" t="s">
        <v>16</v>
      </c>
      <c r="C26" s="29">
        <f>C18+C25</f>
        <v>-6877.45</v>
      </c>
      <c r="D26" s="29">
        <f>D18+D25</f>
        <v>532164.04</v>
      </c>
      <c r="E26" s="29">
        <f>E18+E25</f>
        <v>521837.22000000003</v>
      </c>
      <c r="F26" s="29">
        <f>F18+F25</f>
        <v>3449.3700000000026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7" t="s">
        <v>25</v>
      </c>
      <c r="C28" s="49"/>
      <c r="D28" s="18"/>
      <c r="E28" s="19"/>
      <c r="F28" s="20"/>
    </row>
    <row r="30" spans="2:8" ht="15.75">
      <c r="B30" s="75" t="s">
        <v>52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2">
      <selection activeCell="E36" sqref="E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8"/>
      <c r="B4" s="41"/>
      <c r="C4" s="38"/>
      <c r="D4" s="83" t="s">
        <v>40</v>
      </c>
      <c r="E4" s="83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7" t="s">
        <v>43</v>
      </c>
      <c r="B6" s="79"/>
      <c r="C6" s="79"/>
      <c r="D6" s="79"/>
      <c r="E6" s="79"/>
      <c r="F6" s="79"/>
      <c r="G6" s="80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1.25" customHeight="1">
      <c r="A12" s="4" t="s">
        <v>36</v>
      </c>
      <c r="B12" s="52">
        <v>0.08</v>
      </c>
      <c r="C12" s="52">
        <v>0.08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" customHeight="1">
      <c r="A13" s="4" t="s">
        <v>49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62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45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51">
        <v>0.98</v>
      </c>
      <c r="C16" s="51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67">
        <v>1</v>
      </c>
      <c r="C17" s="67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1"/>
      <c r="C18" s="51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14.95</v>
      </c>
      <c r="C19" s="30">
        <f>SUM(C8:C18)</f>
        <v>14.95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4"/>
      <c r="B21" s="59"/>
      <c r="C21" s="59"/>
      <c r="D21" s="5"/>
      <c r="E21" s="58"/>
      <c r="F21" s="57"/>
      <c r="G21" s="57"/>
    </row>
    <row r="22" spans="1:7" ht="16.5" thickBot="1">
      <c r="A22" s="53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54">
        <f>SUM(E21:E21)</f>
        <v>0</v>
      </c>
      <c r="F22" s="55" t="s">
        <v>8</v>
      </c>
      <c r="G22" s="55" t="s">
        <v>8</v>
      </c>
    </row>
    <row r="23" spans="1:7" ht="16.5" thickBot="1">
      <c r="A23" s="31" t="s">
        <v>30</v>
      </c>
      <c r="B23" s="34">
        <f>B19+B22</f>
        <v>14.95</v>
      </c>
      <c r="C23" s="34">
        <f>C19+C22</f>
        <v>14.95</v>
      </c>
      <c r="D23" s="34">
        <f>D19+D22</f>
        <v>0</v>
      </c>
      <c r="E23" s="56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5" t="s">
        <v>52</v>
      </c>
      <c r="B26" s="75"/>
      <c r="C26" s="75"/>
      <c r="D26" s="75"/>
      <c r="E26" s="75"/>
      <c r="F26" s="75"/>
      <c r="G26" s="7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2015-02-05T05:30:04Z</cp:lastPrinted>
  <dcterms:created xsi:type="dcterms:W3CDTF">2008-12-01T07:12:21Z</dcterms:created>
  <dcterms:modified xsi:type="dcterms:W3CDTF">2017-01-23T07:56:19Z</dcterms:modified>
  <cp:category/>
  <cp:version/>
  <cp:contentType/>
  <cp:contentStatus/>
</cp:coreProperties>
</file>