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<sst xmlns="http://schemas.openxmlformats.org/spreadsheetml/2006/main" count="89" uniqueCount="59">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</sst>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173" fontId="1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16" sqref="H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54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5">
        <v>869.5</v>
      </c>
      <c r="E7" s="44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0" t="s">
        <v>43</v>
      </c>
      <c r="C13" s="81"/>
      <c r="D13" s="82"/>
      <c r="E13" s="82"/>
      <c r="F13" s="83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6" t="s">
        <v>31</v>
      </c>
      <c r="C15" s="87">
        <v>13625.76</v>
      </c>
      <c r="D15" s="77">
        <v>148580.04</v>
      </c>
      <c r="E15" s="77">
        <v>158023.68</v>
      </c>
      <c r="F15" s="78">
        <f>C15+D15-E15</f>
        <v>4182.120000000024</v>
      </c>
    </row>
    <row r="16" spans="2:6" ht="198.75" customHeight="1">
      <c r="B16" s="17" t="s">
        <v>46</v>
      </c>
      <c r="C16" s="88"/>
      <c r="D16" s="77"/>
      <c r="E16" s="77"/>
      <c r="F16" s="79"/>
    </row>
    <row r="17" spans="2:6" ht="18.75" customHeight="1" thickBot="1">
      <c r="B17" s="41" t="s">
        <v>47</v>
      </c>
      <c r="C17" s="53"/>
      <c r="D17" s="39"/>
      <c r="E17" s="40"/>
      <c r="F17" s="40"/>
    </row>
    <row r="18" spans="2:6" ht="16.5" thickBot="1">
      <c r="B18" s="21" t="s">
        <v>23</v>
      </c>
      <c r="C18" s="55">
        <f>C15</f>
        <v>13625.76</v>
      </c>
      <c r="D18" s="31">
        <f>D15+D17</f>
        <v>148580.04</v>
      </c>
      <c r="E18" s="31">
        <f>E15+E17</f>
        <v>158023.68</v>
      </c>
      <c r="F18" s="31">
        <f>F15+F17</f>
        <v>4182.120000000024</v>
      </c>
    </row>
    <row r="19" spans="2:6" ht="15.75">
      <c r="B19" s="84" t="s">
        <v>11</v>
      </c>
      <c r="C19" s="85"/>
      <c r="D19" s="85"/>
      <c r="E19" s="85"/>
      <c r="F19" s="86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95">
        <v>4921.3</v>
      </c>
      <c r="D21" s="70">
        <v>51918.76</v>
      </c>
      <c r="E21" s="69">
        <v>54973.93</v>
      </c>
      <c r="F21" s="68">
        <f>C21+D21-E21</f>
        <v>1866.1300000000047</v>
      </c>
    </row>
    <row r="22" spans="2:6" ht="15.75">
      <c r="B22" s="13" t="s">
        <v>13</v>
      </c>
      <c r="C22" s="69"/>
      <c r="D22" s="71"/>
      <c r="E22" s="69"/>
      <c r="F22" s="68"/>
    </row>
    <row r="23" spans="2:6" ht="15.75">
      <c r="B23" s="13" t="s">
        <v>14</v>
      </c>
      <c r="C23" s="96">
        <v>7915.29</v>
      </c>
      <c r="D23" s="96">
        <v>80898.85</v>
      </c>
      <c r="E23" s="96">
        <v>85763.72</v>
      </c>
      <c r="F23" s="68">
        <f>C23+D23-E23</f>
        <v>3050.4199999999983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5">
        <f>C21+C23</f>
        <v>12836.59</v>
      </c>
      <c r="D25" s="31">
        <f>SUM(D20:D24)</f>
        <v>132817.61000000002</v>
      </c>
      <c r="E25" s="31">
        <f>SUM(E20:E24)</f>
        <v>140737.65</v>
      </c>
      <c r="F25" s="31">
        <f>SUM(F20:F24)</f>
        <v>4916.550000000003</v>
      </c>
    </row>
    <row r="26" spans="2:6" ht="27">
      <c r="B26" s="32" t="s">
        <v>16</v>
      </c>
      <c r="C26" s="33">
        <f>C18+C25</f>
        <v>26462.35</v>
      </c>
      <c r="D26" s="33">
        <f>D18+D25</f>
        <v>281397.65</v>
      </c>
      <c r="E26" s="33">
        <f>E18+E25</f>
        <v>298761.32999999996</v>
      </c>
      <c r="F26" s="33">
        <f>F18+F25</f>
        <v>9098.670000000027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21" t="s">
        <v>25</v>
      </c>
      <c r="C28" s="54"/>
      <c r="D28" s="22"/>
      <c r="E28" s="23"/>
      <c r="F28" s="24"/>
    </row>
    <row r="30" spans="2:8" ht="15.75">
      <c r="B30" s="72" t="s">
        <v>52</v>
      </c>
      <c r="C30" s="72"/>
      <c r="D30" s="72"/>
      <c r="E30" s="72"/>
      <c r="F30" s="72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B10" sqref="B10:C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43"/>
      <c r="B4" s="46"/>
      <c r="C4" s="43"/>
      <c r="D4" s="91" t="s">
        <v>40</v>
      </c>
      <c r="E4" s="91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44</v>
      </c>
      <c r="D5" s="50" t="s">
        <v>41</v>
      </c>
      <c r="E5" s="51" t="s">
        <v>42</v>
      </c>
      <c r="F5" s="52" t="s">
        <v>5</v>
      </c>
      <c r="G5" s="48" t="s">
        <v>6</v>
      </c>
    </row>
    <row r="6" spans="1:7" ht="15.75" customHeight="1">
      <c r="A6" s="80" t="s">
        <v>43</v>
      </c>
      <c r="B6" s="82"/>
      <c r="C6" s="82"/>
      <c r="D6" s="82"/>
      <c r="E6" s="82"/>
      <c r="F6" s="82"/>
      <c r="G6" s="83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7"/>
      <c r="C9" s="57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7">
        <v>0.07</v>
      </c>
      <c r="C12" s="57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57"/>
      <c r="C13" s="57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42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58">
        <v>1</v>
      </c>
      <c r="C16" s="58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8"/>
      <c r="C18" s="58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14.24</v>
      </c>
      <c r="C19" s="34">
        <f>SUM(C8:C18)</f>
        <v>14.24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5.75">
      <c r="A21" s="67"/>
      <c r="B21" s="63"/>
      <c r="C21" s="65"/>
      <c r="D21" s="64">
        <f>B21-C21</f>
        <v>0</v>
      </c>
      <c r="E21" s="65">
        <f>D21*'Часть 1'!$D$7*12/1000</f>
        <v>0</v>
      </c>
      <c r="F21" s="66"/>
      <c r="G21" s="66"/>
    </row>
    <row r="22" spans="1:7" ht="16.5" thickBot="1">
      <c r="A22" s="59" t="s">
        <v>29</v>
      </c>
      <c r="B22" s="60">
        <f>SUM(B21:B21)</f>
        <v>0</v>
      </c>
      <c r="C22" s="60">
        <f>SUM(C21:C21)</f>
        <v>0</v>
      </c>
      <c r="D22" s="60">
        <f>SUM(D21:D21)</f>
        <v>0</v>
      </c>
      <c r="E22" s="56">
        <f>SUM(E21:E21)</f>
        <v>0</v>
      </c>
      <c r="F22" s="61" t="s">
        <v>8</v>
      </c>
      <c r="G22" s="61" t="s">
        <v>8</v>
      </c>
    </row>
    <row r="23" spans="1:7" ht="16.5" thickBot="1">
      <c r="A23" s="35" t="s">
        <v>30</v>
      </c>
      <c r="B23" s="38">
        <f>B19+B22</f>
        <v>14.24</v>
      </c>
      <c r="C23" s="38">
        <f>C19+C22</f>
        <v>14.24</v>
      </c>
      <c r="D23" s="38">
        <f>D19+D22</f>
        <v>0</v>
      </c>
      <c r="E23" s="62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2" t="s">
        <v>52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2015-02-05T04:46:43Z</cp:lastPrinted>
  <dcterms:created xsi:type="dcterms:W3CDTF">2008-12-01T07:12:21Z</dcterms:created>
  <dcterms:modified xsi:type="dcterms:W3CDTF">2016-02-10T07:25:22Z</dcterms:modified>
  <cp:category/>
  <cp:version/>
  <cp:contentType/>
  <cp:contentStatus/>
</cp:coreProperties>
</file>