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<sst xmlns="http://schemas.openxmlformats.org/spreadsheetml/2006/main" count="92" uniqueCount="63">
  <si>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</si>
  <si>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</si>
  <si>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</si>
  <si>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</si>
  <si>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</si>
  <si>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</si>
  <si>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</si>
  <si>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</si>
  <si>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</si>
  <si>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</si>
  <si>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</si>
  <si>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</si>
  <si>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</si>
  <si>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</si>
  <si>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</si>
  <si>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</si>
  <si>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</si>
  <si>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</si>
  <si>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</si>
  <si>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</si>
  <si>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</si>
  <si>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</si>
  <si>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</si>
  <si>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</si>
  <si>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</si>
  <si>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</si>
  <si>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</si>
  <si>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</si>
  <si>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</si>
  <si>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</si>
  <si>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</si>
  <si>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</si>
  <si>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</si>
  <si>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</si>
  <si>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</si>
  <si>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</si>
  <si>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</si>
  <si>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</si>
  <si>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</si>
  <si>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ул.Матросова, 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</si>
  <si>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</si>
  <si>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</si>
  <si>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</si>
  <si>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</si>
  <si>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</si>
  <si>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</si>
  <si>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</si>
  <si>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</si>
  <si>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</si>
  <si>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</si>
  <si>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</si>
  <si>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</si>
  <si>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</si>
  <si>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</si>
  <si>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</si>
  <si>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</si>
  <si>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ул.Матросова  ,2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</si>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</sst>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28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I35" sqref="I35"/>
    </sheetView>
  </sheetViews>
  <sheetFormatPr defaultColWidth="9.00390625" defaultRowHeight="15.75"/>
  <cols>
    <col min="1" max="1" width="6.1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7" t="s">
        <v>18</v>
      </c>
      <c r="C2" s="87"/>
      <c r="D2" s="87"/>
      <c r="E2" s="87"/>
      <c r="F2" s="87"/>
      <c r="G2" s="11"/>
      <c r="H2" s="11"/>
      <c r="I2" s="11"/>
    </row>
    <row r="3" spans="2:9" ht="15.75">
      <c r="B3" s="87" t="s">
        <v>17</v>
      </c>
      <c r="C3" s="87"/>
      <c r="D3" s="87"/>
      <c r="E3" s="87"/>
      <c r="F3" s="87"/>
      <c r="G3" s="10"/>
      <c r="H3" s="10"/>
      <c r="I3" s="10"/>
    </row>
    <row r="4" spans="2:9" ht="15.75">
      <c r="B4" s="87" t="s">
        <v>19</v>
      </c>
      <c r="C4" s="87"/>
      <c r="D4" s="87"/>
      <c r="E4" s="87"/>
      <c r="F4" s="87"/>
      <c r="G4" s="10"/>
      <c r="H4" s="10"/>
      <c r="I4" s="10"/>
    </row>
    <row r="5" spans="2:9" ht="15.75">
      <c r="B5" s="87" t="s">
        <v>62</v>
      </c>
      <c r="C5" s="87"/>
      <c r="D5" s="87"/>
      <c r="E5" s="87"/>
      <c r="F5" s="8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33</v>
      </c>
      <c r="D7" s="50">
        <v>664.3</v>
      </c>
      <c r="E7" s="29" t="s">
        <v>34</v>
      </c>
    </row>
    <row r="8" spans="2:5" ht="15.75">
      <c r="B8" s="2" t="s">
        <v>35</v>
      </c>
      <c r="E8" t="s">
        <v>34</v>
      </c>
    </row>
    <row r="9" ht="15.75">
      <c r="E9" s="1"/>
    </row>
    <row r="10" spans="2:6" ht="15.75">
      <c r="B10" s="86" t="s">
        <v>20</v>
      </c>
      <c r="C10" s="86"/>
      <c r="D10" s="86"/>
      <c r="E10" s="86"/>
      <c r="F10" s="86"/>
    </row>
    <row r="11" spans="2:6" ht="15.75">
      <c r="B11" s="86" t="s">
        <v>21</v>
      </c>
      <c r="C11" s="86"/>
      <c r="D11" s="86"/>
      <c r="E11" s="86"/>
      <c r="F11" s="86"/>
    </row>
    <row r="12" spans="2:6" ht="110.25" customHeight="1">
      <c r="B12" s="3" t="s">
        <v>16</v>
      </c>
      <c r="C12" s="3" t="s">
        <v>49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9" t="s">
        <v>56</v>
      </c>
      <c r="C13" s="80"/>
      <c r="D13" s="81"/>
      <c r="E13" s="81"/>
      <c r="F13" s="82"/>
    </row>
    <row r="14" spans="2:6" ht="15.75" customHeight="1">
      <c r="B14" s="88" t="s">
        <v>30</v>
      </c>
      <c r="C14" s="89"/>
      <c r="D14" s="89"/>
      <c r="E14" s="89"/>
      <c r="F14" s="90"/>
    </row>
    <row r="15" spans="2:6" ht="15.75" customHeight="1">
      <c r="B15" s="51" t="s">
        <v>50</v>
      </c>
      <c r="C15" s="73">
        <v>41069.08</v>
      </c>
      <c r="D15" s="73">
        <v>123320.76</v>
      </c>
      <c r="E15" s="73">
        <v>149528.5</v>
      </c>
      <c r="F15" s="77">
        <f>C15+D15-E15</f>
        <v>14861.339999999997</v>
      </c>
    </row>
    <row r="16" spans="2:6" ht="172.5" customHeight="1">
      <c r="B16" s="12" t="s">
        <v>51</v>
      </c>
      <c r="C16" s="73"/>
      <c r="D16" s="73"/>
      <c r="E16" s="73"/>
      <c r="F16" s="78"/>
    </row>
    <row r="17" spans="2:6" ht="21" customHeight="1">
      <c r="B17" s="4" t="s">
        <v>52</v>
      </c>
      <c r="C17" s="74">
        <v>178.41</v>
      </c>
      <c r="D17" s="74">
        <v>0</v>
      </c>
      <c r="E17" s="74">
        <v>177.97</v>
      </c>
      <c r="F17" s="54">
        <f>C17+D17-E17</f>
        <v>0.4399999999999977</v>
      </c>
    </row>
    <row r="18" spans="2:6" ht="17.25" customHeight="1">
      <c r="B18" s="4" t="s">
        <v>53</v>
      </c>
      <c r="C18" s="52"/>
      <c r="D18" s="52"/>
      <c r="E18" s="53"/>
      <c r="F18" s="55">
        <f>C18+D18-E18</f>
        <v>0</v>
      </c>
    </row>
    <row r="19" spans="2:6" ht="18" customHeight="1">
      <c r="B19" s="4" t="s">
        <v>54</v>
      </c>
      <c r="C19" s="74">
        <v>588.28</v>
      </c>
      <c r="D19" s="74">
        <v>0</v>
      </c>
      <c r="E19" s="74">
        <v>587.27</v>
      </c>
      <c r="F19" s="55">
        <f>C19+D19-E19</f>
        <v>1.009999999999991</v>
      </c>
    </row>
    <row r="20" spans="2:6" ht="18.75" customHeight="1">
      <c r="B20" s="56" t="s">
        <v>42</v>
      </c>
      <c r="C20" s="57"/>
      <c r="D20" s="57"/>
      <c r="E20" s="58"/>
      <c r="F20" s="59">
        <f>C20+D20-E20</f>
        <v>0</v>
      </c>
    </row>
    <row r="21" spans="2:6" ht="16.5" thickBot="1">
      <c r="B21" s="60" t="s">
        <v>22</v>
      </c>
      <c r="C21" s="61">
        <f>SUM(C15:C20)</f>
        <v>41835.770000000004</v>
      </c>
      <c r="D21" s="61">
        <f>SUM(D15:D20)</f>
        <v>123320.76</v>
      </c>
      <c r="E21" s="61">
        <f>SUM(E15:E20)</f>
        <v>150293.74</v>
      </c>
      <c r="F21" s="61">
        <f>SUM(F15:F20)</f>
        <v>14862.789999999997</v>
      </c>
    </row>
    <row r="22" spans="2:6" ht="15.75">
      <c r="B22" s="83" t="s">
        <v>10</v>
      </c>
      <c r="C22" s="84"/>
      <c r="D22" s="84"/>
      <c r="E22" s="84"/>
      <c r="F22" s="85"/>
    </row>
    <row r="23" spans="2:9" ht="15.75">
      <c r="B23" s="4" t="s">
        <v>11</v>
      </c>
      <c r="C23" s="74">
        <v>108569.01</v>
      </c>
      <c r="D23" s="74">
        <v>267513.15</v>
      </c>
      <c r="E23" s="74">
        <v>359623.41</v>
      </c>
      <c r="F23" s="62">
        <f>C23+D23-E23</f>
        <v>16458.75000000006</v>
      </c>
      <c r="I23" t="s">
        <v>55</v>
      </c>
    </row>
    <row r="24" spans="2:6" ht="15.75">
      <c r="B24" s="4" t="s">
        <v>31</v>
      </c>
      <c r="C24" s="63">
        <v>9527.42</v>
      </c>
      <c r="D24" s="63">
        <v>49049.03</v>
      </c>
      <c r="E24" s="63">
        <v>53840.25</v>
      </c>
      <c r="F24" s="62">
        <f>C24+D24-E24</f>
        <v>4736.199999999997</v>
      </c>
    </row>
    <row r="25" spans="2:6" ht="15.75">
      <c r="B25" s="4" t="s">
        <v>12</v>
      </c>
      <c r="C25" s="64"/>
      <c r="D25" s="65"/>
      <c r="E25" s="64"/>
      <c r="F25" s="54">
        <f>C25+D25-E25</f>
        <v>0</v>
      </c>
    </row>
    <row r="26" spans="2:6" ht="15.75">
      <c r="B26" s="4" t="s">
        <v>13</v>
      </c>
      <c r="C26" s="75">
        <v>14374.76</v>
      </c>
      <c r="D26" s="75">
        <v>66448.35</v>
      </c>
      <c r="E26" s="75">
        <v>73144.31</v>
      </c>
      <c r="F26" s="54">
        <f>C26+D26-E26</f>
        <v>7678.800000000003</v>
      </c>
    </row>
    <row r="27" spans="2:6" ht="16.5" thickBot="1">
      <c r="B27" s="19" t="s">
        <v>14</v>
      </c>
      <c r="C27" s="75">
        <v>8786.75</v>
      </c>
      <c r="D27" s="75">
        <v>58706.39</v>
      </c>
      <c r="E27" s="75">
        <v>60127.299999999996</v>
      </c>
      <c r="F27" s="54">
        <f>C27+D27-E27</f>
        <v>7365.840000000004</v>
      </c>
    </row>
    <row r="28" spans="2:6" ht="16.5" thickBot="1">
      <c r="B28" s="66" t="s">
        <v>23</v>
      </c>
      <c r="C28" s="61">
        <f>SUM(C23:C27)</f>
        <v>141257.94</v>
      </c>
      <c r="D28" s="61">
        <f>SUM(D23:D27)</f>
        <v>441716.92000000004</v>
      </c>
      <c r="E28" s="61">
        <f>SUM(E23:E27)</f>
        <v>546735.27</v>
      </c>
      <c r="F28" s="76">
        <f>SUM(F23:F27)</f>
        <v>36239.59000000006</v>
      </c>
    </row>
    <row r="29" spans="2:6" ht="27">
      <c r="B29" s="67" t="s">
        <v>15</v>
      </c>
      <c r="C29" s="68">
        <f>C28+C21</f>
        <v>183093.71000000002</v>
      </c>
      <c r="D29" s="68">
        <f>D21+D28</f>
        <v>565037.68</v>
      </c>
      <c r="E29" s="68">
        <f>E21+E28</f>
        <v>697029.01</v>
      </c>
      <c r="F29" s="69">
        <f>F21+F28</f>
        <v>51102.38000000006</v>
      </c>
    </row>
    <row r="30" spans="2:6" ht="16.5" thickBot="1">
      <c r="B30" s="88" t="s">
        <v>29</v>
      </c>
      <c r="C30" s="89"/>
      <c r="D30" s="89"/>
      <c r="E30" s="89"/>
      <c r="F30" s="90"/>
    </row>
    <row r="31" spans="2:6" ht="16.5" thickBot="1">
      <c r="B31" s="70"/>
      <c r="C31" s="71"/>
      <c r="D31" s="15"/>
      <c r="E31" s="16"/>
      <c r="F31" s="17"/>
    </row>
    <row r="33" spans="2:8" ht="15.75">
      <c r="B33" s="87" t="s">
        <v>47</v>
      </c>
      <c r="C33" s="87"/>
      <c r="D33" s="87"/>
      <c r="E33" s="87"/>
      <c r="F33" s="87"/>
      <c r="G33" s="87"/>
      <c r="H33" s="87"/>
    </row>
  </sheetData>
  <sheetProtection/>
  <mergeCells count="12">
    <mergeCell ref="B33:H33"/>
    <mergeCell ref="B30:F30"/>
    <mergeCell ref="B11:F11"/>
    <mergeCell ref="B14:F14"/>
    <mergeCell ref="F15:F16"/>
    <mergeCell ref="B13:F13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6.125" style="0" customWidth="1"/>
    <col min="2" max="2" width="21.125" style="2" customWidth="1"/>
    <col min="3" max="3" width="9.875" style="0" customWidth="1"/>
    <col min="4" max="4" width="10.25390625" style="0" customWidth="1"/>
    <col min="5" max="5" width="12.75390625" style="0" customWidth="1"/>
    <col min="6" max="6" width="13.75390625" style="0" customWidth="1"/>
    <col min="7" max="7" width="10.50390625" style="0" customWidth="1"/>
    <col min="8" max="8" width="10.25390625" style="0" customWidth="1"/>
  </cols>
  <sheetData>
    <row r="1" spans="2:8" ht="15.75">
      <c r="B1" s="91" t="s">
        <v>25</v>
      </c>
      <c r="C1" s="91"/>
      <c r="D1" s="91"/>
      <c r="E1" s="91"/>
      <c r="F1" s="91"/>
      <c r="G1" s="91"/>
      <c r="H1" s="91"/>
    </row>
    <row r="2" spans="2:8" ht="15.75">
      <c r="B2" s="91" t="s">
        <v>24</v>
      </c>
      <c r="C2" s="91"/>
      <c r="D2" s="91"/>
      <c r="E2" s="91"/>
      <c r="F2" s="91"/>
      <c r="G2" s="91"/>
      <c r="H2" s="91"/>
    </row>
    <row r="3" spans="2:8" ht="15.75">
      <c r="B3" s="92" t="s">
        <v>0</v>
      </c>
      <c r="C3" s="92"/>
      <c r="D3" s="92"/>
      <c r="E3" s="92"/>
      <c r="F3" s="92"/>
      <c r="G3" s="92"/>
      <c r="H3" s="92"/>
    </row>
    <row r="4" spans="2:8" ht="15.75">
      <c r="B4" s="28"/>
      <c r="C4" s="30"/>
      <c r="D4" s="28"/>
      <c r="E4" s="96" t="s">
        <v>36</v>
      </c>
      <c r="F4" s="96"/>
      <c r="G4" s="31"/>
      <c r="H4" s="28"/>
    </row>
    <row r="5" spans="2:8" ht="110.25" customHeight="1">
      <c r="B5" s="32" t="s">
        <v>2</v>
      </c>
      <c r="C5" s="33" t="s">
        <v>3</v>
      </c>
      <c r="D5" s="32" t="s">
        <v>40</v>
      </c>
      <c r="E5" s="34" t="s">
        <v>37</v>
      </c>
      <c r="F5" s="35" t="s">
        <v>38</v>
      </c>
      <c r="G5" s="36" t="s">
        <v>4</v>
      </c>
      <c r="H5" s="32" t="s">
        <v>5</v>
      </c>
    </row>
    <row r="6" spans="2:8" ht="15.75" customHeight="1">
      <c r="B6" s="79" t="s">
        <v>39</v>
      </c>
      <c r="C6" s="81"/>
      <c r="D6" s="81"/>
      <c r="E6" s="81"/>
      <c r="F6" s="81"/>
      <c r="G6" s="81"/>
      <c r="H6" s="82"/>
    </row>
    <row r="7" spans="2:8" ht="15.75" customHeight="1">
      <c r="B7" s="93" t="s">
        <v>8</v>
      </c>
      <c r="C7" s="94"/>
      <c r="D7" s="94"/>
      <c r="E7" s="94"/>
      <c r="F7" s="94"/>
      <c r="G7" s="94"/>
      <c r="H7" s="95"/>
    </row>
    <row r="8" spans="2:8" ht="25.5">
      <c r="B8" s="4" t="s">
        <v>1</v>
      </c>
      <c r="C8" s="38"/>
      <c r="D8" s="38"/>
      <c r="E8" s="5">
        <f>C8-D8</f>
        <v>0</v>
      </c>
      <c r="F8" s="5">
        <f>E8*'Часть 1'!$D$7*12</f>
        <v>0</v>
      </c>
      <c r="G8" s="18" t="s">
        <v>7</v>
      </c>
      <c r="H8" s="18" t="s">
        <v>7</v>
      </c>
    </row>
    <row r="9" spans="2:8" ht="15.75">
      <c r="B9" s="4" t="s">
        <v>43</v>
      </c>
      <c r="C9" s="38"/>
      <c r="D9" s="38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51">
      <c r="B10" s="4" t="s">
        <v>60</v>
      </c>
      <c r="C10" s="72">
        <v>1</v>
      </c>
      <c r="D10" s="72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42.75" customHeight="1">
      <c r="B11" s="4" t="s">
        <v>61</v>
      </c>
      <c r="C11" s="5">
        <v>0.45</v>
      </c>
      <c r="D11" s="5">
        <f>C11</f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3.5" customHeight="1">
      <c r="B12" s="4" t="s">
        <v>32</v>
      </c>
      <c r="C12" s="38">
        <v>0.09</v>
      </c>
      <c r="D12" s="5">
        <f>C12</f>
        <v>0.09</v>
      </c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44.25" customHeight="1">
      <c r="B13" s="4" t="s">
        <v>44</v>
      </c>
      <c r="C13" s="38">
        <v>0.31</v>
      </c>
      <c r="D13" s="5">
        <f>C13</f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26.75" customHeight="1">
      <c r="B14" s="44" t="s">
        <v>48</v>
      </c>
      <c r="C14" s="5">
        <v>4.59</v>
      </c>
      <c r="D14" s="5">
        <f>C14</f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41</v>
      </c>
      <c r="C15" s="13">
        <v>6.96</v>
      </c>
      <c r="D15" s="5">
        <f>C15</f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45</v>
      </c>
      <c r="C16" s="39">
        <v>1.21</v>
      </c>
      <c r="D16" s="5">
        <f>C16</f>
        <v>1.21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46</v>
      </c>
      <c r="C17" s="39">
        <v>0.86</v>
      </c>
      <c r="D17" s="5">
        <f>C17</f>
        <v>0.86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39"/>
      <c r="D18" s="5">
        <f>C18</f>
        <v>0</v>
      </c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15.469999999999999</v>
      </c>
      <c r="D19" s="23">
        <f>SUM(D8:D18)</f>
        <v>15.469999999999999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97" t="s">
        <v>9</v>
      </c>
      <c r="C20" s="98"/>
      <c r="D20" s="98"/>
      <c r="E20" s="98"/>
      <c r="F20" s="98"/>
      <c r="G20" s="98"/>
      <c r="H20" s="99"/>
    </row>
    <row r="21" spans="2:8" ht="15.75">
      <c r="B21" s="43"/>
      <c r="C21" s="41"/>
      <c r="D21" s="41"/>
      <c r="E21" s="5"/>
      <c r="F21" s="5"/>
      <c r="G21" s="42"/>
      <c r="H21" s="42"/>
    </row>
    <row r="22" spans="2:8" ht="16.5" thickBot="1">
      <c r="B22" s="40" t="s">
        <v>27</v>
      </c>
      <c r="C22" s="37">
        <f>SUM(C21:C21)</f>
        <v>0</v>
      </c>
      <c r="D22" s="37">
        <f>SUM(D21:D21)</f>
        <v>0</v>
      </c>
      <c r="E22" s="46">
        <f>SUM(E21:E21)</f>
        <v>0</v>
      </c>
      <c r="F22" s="46">
        <f>SUM(F21:F21)</f>
        <v>0</v>
      </c>
      <c r="G22" s="47" t="s">
        <v>7</v>
      </c>
      <c r="H22" s="47" t="s">
        <v>7</v>
      </c>
    </row>
    <row r="23" spans="2:8" ht="16.5" thickBot="1">
      <c r="B23" s="24" t="s">
        <v>28</v>
      </c>
      <c r="C23" s="27">
        <f>C19+C22</f>
        <v>15.469999999999999</v>
      </c>
      <c r="D23" s="45">
        <f>D19+D22</f>
        <v>15.469999999999999</v>
      </c>
      <c r="E23" s="48">
        <f>E19+E22</f>
        <v>0</v>
      </c>
      <c r="F23" s="49">
        <f>F19+F22</f>
        <v>0</v>
      </c>
      <c r="G23" s="25" t="s">
        <v>7</v>
      </c>
      <c r="H23" s="26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87" t="s">
        <v>47</v>
      </c>
      <c r="C26" s="87"/>
      <c r="D26" s="87"/>
      <c r="E26" s="87"/>
      <c r="F26" s="87"/>
      <c r="G26" s="87"/>
      <c r="H26" s="87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2018-02-06T07:29:21Z</cp:lastPrinted>
  <dcterms:created xsi:type="dcterms:W3CDTF">2008-12-01T07:12:21Z</dcterms:created>
  <dcterms:modified xsi:type="dcterms:W3CDTF">2019-02-12T12:19:53Z</dcterms:modified>
  <cp:category/>
  <cp:version/>
  <cp:contentType/>
  <cp:contentStatus/>
</cp:coreProperties>
</file>