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<sst xmlns="http://schemas.openxmlformats.org/spreadsheetml/2006/main" count="93" uniqueCount="63">
  <si>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</si>
  <si>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</si>
  <si>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</si>
  <si>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</si>
  <si>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</si>
  <si>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</si>
  <si>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</si>
  <si>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</si>
  <si>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</si>
  <si>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</si>
  <si>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</si>
  <si>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</si>
  <si>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</si>
  <si>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</si>
  <si>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</si>
  <si>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</si>
  <si>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</si>
  <si>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</si>
  <si>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</si>
  <si>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</si>
  <si>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</si>
  <si>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</si>
  <si>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</si>
  <si>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</si>
  <si>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</si>
  <si>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</si>
  <si>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</si>
  <si>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</si>
  <si>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</si>
  <si>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</si>
  <si>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</si>
  <si>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</si>
  <si>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</si>
  <si>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</si>
  <si>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</si>
  <si>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</si>
  <si>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</si>
  <si>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</si>
  <si>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</si>
  <si>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</si>
  <si>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</si>
  <si>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с.Дивеево,  ул.Мира, 12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</si>
  <si>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</si>
  <si>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</si>
  <si>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</si>
  <si>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</si>
  <si>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</si>
  <si>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</si>
  <si>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</si>
  <si>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</si>
  <si>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</si>
  <si>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</si>
  <si>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</si>
  <si>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</si>
  <si>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</si>
  <si>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</si>
  <si>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,12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</si>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</sst>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172" fontId="1" fillId="0" borderId="28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I31" sqref="I31"/>
    </sheetView>
  </sheetViews>
  <sheetFormatPr defaultColWidth="9.00390625" defaultRowHeight="15.75"/>
  <cols>
    <col min="1" max="1" width="8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5" t="s">
        <v>18</v>
      </c>
      <c r="C2" s="75"/>
      <c r="D2" s="75"/>
      <c r="E2" s="75"/>
      <c r="F2" s="75"/>
      <c r="G2" s="11"/>
      <c r="H2" s="11"/>
      <c r="I2" s="11"/>
    </row>
    <row r="3" spans="2:9" ht="15.75">
      <c r="B3" s="75" t="s">
        <v>17</v>
      </c>
      <c r="C3" s="75"/>
      <c r="D3" s="75"/>
      <c r="E3" s="75"/>
      <c r="F3" s="75"/>
      <c r="G3" s="10"/>
      <c r="H3" s="10"/>
      <c r="I3" s="10"/>
    </row>
    <row r="4" spans="2:9" ht="15.75">
      <c r="B4" s="75" t="s">
        <v>19</v>
      </c>
      <c r="C4" s="75"/>
      <c r="D4" s="75"/>
      <c r="E4" s="75"/>
      <c r="F4" s="75"/>
      <c r="G4" s="10"/>
      <c r="H4" s="10"/>
      <c r="I4" s="10"/>
    </row>
    <row r="5" spans="2:9" ht="15.75">
      <c r="B5" s="75" t="s">
        <v>62</v>
      </c>
      <c r="C5" s="75"/>
      <c r="D5" s="75"/>
      <c r="E5" s="75"/>
      <c r="F5" s="75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4">
        <v>481.8</v>
      </c>
      <c r="E7" s="26" t="s">
        <v>35</v>
      </c>
    </row>
    <row r="8" spans="2:5" ht="15.75">
      <c r="B8" s="2" t="s">
        <v>36</v>
      </c>
      <c r="D8" s="44">
        <v>52</v>
      </c>
      <c r="E8" t="s">
        <v>35</v>
      </c>
    </row>
    <row r="9" ht="15.75">
      <c r="E9" s="1"/>
    </row>
    <row r="10" spans="2:6" ht="15.75">
      <c r="B10" s="79" t="s">
        <v>20</v>
      </c>
      <c r="C10" s="79"/>
      <c r="D10" s="79"/>
      <c r="E10" s="79"/>
      <c r="F10" s="79"/>
    </row>
    <row r="11" spans="2:6" ht="15.75">
      <c r="B11" s="79" t="s">
        <v>21</v>
      </c>
      <c r="C11" s="79"/>
      <c r="D11" s="79"/>
      <c r="E11" s="79"/>
      <c r="F11" s="79"/>
    </row>
    <row r="12" spans="2:8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  <c r="H12" t="s">
        <v>55</v>
      </c>
    </row>
    <row r="13" spans="2:6" ht="15.75" customHeight="1">
      <c r="B13" s="82" t="s">
        <v>56</v>
      </c>
      <c r="C13" s="83"/>
      <c r="D13" s="84"/>
      <c r="E13" s="84"/>
      <c r="F13" s="85"/>
    </row>
    <row r="14" spans="2:6" ht="15.75" customHeight="1">
      <c r="B14" s="76" t="s">
        <v>31</v>
      </c>
      <c r="C14" s="77"/>
      <c r="D14" s="77"/>
      <c r="E14" s="77"/>
      <c r="F14" s="78"/>
    </row>
    <row r="15" spans="2:6" ht="15.75" customHeight="1">
      <c r="B15" s="45" t="s">
        <v>29</v>
      </c>
      <c r="C15" s="72">
        <v>4859.29</v>
      </c>
      <c r="D15" s="72">
        <v>91993.32</v>
      </c>
      <c r="E15" s="72">
        <v>88265.81</v>
      </c>
      <c r="F15" s="80">
        <f>C15+D15-E15</f>
        <v>8586.800000000003</v>
      </c>
    </row>
    <row r="16" spans="2:6" ht="172.5" customHeight="1">
      <c r="B16" s="12" t="s">
        <v>51</v>
      </c>
      <c r="C16" s="72"/>
      <c r="D16" s="72"/>
      <c r="E16" s="72"/>
      <c r="F16" s="81"/>
    </row>
    <row r="17" spans="2:6" ht="21" customHeight="1">
      <c r="B17" s="4" t="s">
        <v>52</v>
      </c>
      <c r="C17" s="74">
        <v>0.3</v>
      </c>
      <c r="D17" s="74">
        <v>0</v>
      </c>
      <c r="E17" s="74">
        <v>0.33</v>
      </c>
      <c r="F17" s="48">
        <f>C17+D17-E17</f>
        <v>-0.030000000000000027</v>
      </c>
    </row>
    <row r="18" spans="2:6" ht="17.25" customHeight="1">
      <c r="B18" s="4" t="s">
        <v>53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54</v>
      </c>
      <c r="C19" s="74">
        <v>46.18</v>
      </c>
      <c r="D19" s="74">
        <v>867.6</v>
      </c>
      <c r="E19" s="74">
        <v>832.55</v>
      </c>
      <c r="F19" s="49">
        <f>C19+D19-E19</f>
        <v>81.23000000000002</v>
      </c>
    </row>
    <row r="20" spans="2:6" ht="18.75" customHeight="1">
      <c r="B20" s="50" t="s">
        <v>43</v>
      </c>
      <c r="C20" s="74">
        <v>0</v>
      </c>
      <c r="D20" s="74">
        <v>4009.2</v>
      </c>
      <c r="E20" s="74">
        <v>3668.6</v>
      </c>
      <c r="F20" s="51">
        <f>C20+D20-E20</f>
        <v>340.5999999999999</v>
      </c>
    </row>
    <row r="21" spans="2:6" ht="16.5" thickBot="1">
      <c r="B21" s="52" t="s">
        <v>22</v>
      </c>
      <c r="C21" s="53">
        <f>SUM(C15:C20)</f>
        <v>4905.77</v>
      </c>
      <c r="D21" s="53">
        <f>SUM(D15:D20)</f>
        <v>96870.12000000001</v>
      </c>
      <c r="E21" s="53">
        <f>SUM(E15:E20)</f>
        <v>92767.29000000001</v>
      </c>
      <c r="F21" s="53">
        <f>SUM(F15:F20)</f>
        <v>9008.600000000002</v>
      </c>
    </row>
    <row r="22" spans="2:6" ht="15.75">
      <c r="B22" s="86" t="s">
        <v>10</v>
      </c>
      <c r="C22" s="87"/>
      <c r="D22" s="87"/>
      <c r="E22" s="87"/>
      <c r="F22" s="88"/>
    </row>
    <row r="23" spans="2:9" ht="15.75">
      <c r="B23" s="4" t="s">
        <v>11</v>
      </c>
      <c r="C23" s="73">
        <v>14992.85</v>
      </c>
      <c r="D23" s="73">
        <v>239580.32</v>
      </c>
      <c r="E23" s="73">
        <v>215060.47</v>
      </c>
      <c r="F23" s="54">
        <f>C23+D23-E23</f>
        <v>39512.70000000001</v>
      </c>
      <c r="I23" t="s">
        <v>55</v>
      </c>
    </row>
    <row r="24" spans="2:6" ht="15.75">
      <c r="B24" s="4" t="s">
        <v>32</v>
      </c>
      <c r="C24" s="55">
        <v>5911.43</v>
      </c>
      <c r="D24" s="55">
        <v>59758.12</v>
      </c>
      <c r="E24" s="55">
        <v>61769.399999999994</v>
      </c>
      <c r="F24" s="54">
        <f>C24+D24-E24</f>
        <v>3900.1500000000087</v>
      </c>
    </row>
    <row r="25" spans="2:6" ht="15.75">
      <c r="B25" s="4" t="s">
        <v>12</v>
      </c>
      <c r="C25" s="56"/>
      <c r="D25" s="57"/>
      <c r="E25" s="56"/>
      <c r="F25" s="48">
        <f>C25+D25-E25</f>
        <v>0</v>
      </c>
    </row>
    <row r="26" spans="2:6" ht="15.75">
      <c r="B26" s="4" t="s">
        <v>13</v>
      </c>
      <c r="C26" s="73">
        <v>8149.15</v>
      </c>
      <c r="D26" s="73">
        <v>70719.6</v>
      </c>
      <c r="E26" s="73">
        <v>73848.03</v>
      </c>
      <c r="F26" s="48">
        <f>C26+D26-E26</f>
        <v>5020.720000000001</v>
      </c>
    </row>
    <row r="27" spans="2:6" ht="16.5" thickBot="1">
      <c r="B27" s="16" t="s">
        <v>14</v>
      </c>
      <c r="C27" s="58"/>
      <c r="D27" s="58"/>
      <c r="E27" s="58"/>
      <c r="F27" s="48">
        <f>C27+D27-E27</f>
        <v>0</v>
      </c>
    </row>
    <row r="28" spans="2:6" ht="16.5" thickBot="1">
      <c r="B28" s="59" t="s">
        <v>23</v>
      </c>
      <c r="C28" s="60">
        <f>SUM(C23:C27)</f>
        <v>29053.43</v>
      </c>
      <c r="D28" s="60">
        <f>SUM(D23:D27)</f>
        <v>370058.04000000004</v>
      </c>
      <c r="E28" s="60">
        <f>SUM(E23:E27)</f>
        <v>350677.9</v>
      </c>
      <c r="F28" s="61">
        <f>SUM(F23:F27)</f>
        <v>48433.57000000002</v>
      </c>
    </row>
    <row r="29" spans="2:6" ht="27">
      <c r="B29" s="62" t="s">
        <v>15</v>
      </c>
      <c r="C29" s="63">
        <f>C28+C21</f>
        <v>33959.2</v>
      </c>
      <c r="D29" s="64">
        <f>D21+D28</f>
        <v>466928.16000000003</v>
      </c>
      <c r="E29" s="63">
        <f>E21+E28</f>
        <v>443445.19000000006</v>
      </c>
      <c r="F29" s="65">
        <f>F21+F28</f>
        <v>57442.17000000003</v>
      </c>
    </row>
    <row r="30" spans="2:6" ht="16.5" thickBot="1">
      <c r="B30" s="76" t="s">
        <v>30</v>
      </c>
      <c r="C30" s="77"/>
      <c r="D30" s="77"/>
      <c r="E30" s="77"/>
      <c r="F30" s="78"/>
    </row>
    <row r="31" spans="2:6" ht="16.5" thickBot="1">
      <c r="B31" s="66"/>
      <c r="C31" s="70">
        <v>-1583.8</v>
      </c>
      <c r="D31" s="67"/>
      <c r="E31" s="68"/>
      <c r="F31" s="69">
        <f>C31+D31-E31</f>
        <v>-1583.8</v>
      </c>
    </row>
    <row r="33" spans="2:8" ht="15.75">
      <c r="B33" s="75" t="s">
        <v>48</v>
      </c>
      <c r="C33" s="75"/>
      <c r="D33" s="75"/>
      <c r="E33" s="75"/>
      <c r="F33" s="75"/>
      <c r="G33" s="75"/>
      <c r="H33" s="75"/>
    </row>
  </sheetData>
  <sheetProtection/>
  <mergeCells count="12"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6.125" style="0" customWidth="1"/>
    <col min="2" max="2" width="21.25390625" style="2" customWidth="1"/>
    <col min="3" max="4" width="9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9" t="s">
        <v>25</v>
      </c>
      <c r="C1" s="89"/>
      <c r="D1" s="89"/>
      <c r="E1" s="89"/>
      <c r="F1" s="89"/>
      <c r="G1" s="89"/>
      <c r="H1" s="89"/>
    </row>
    <row r="2" spans="2:8" ht="15.75">
      <c r="B2" s="89" t="s">
        <v>24</v>
      </c>
      <c r="C2" s="89"/>
      <c r="D2" s="89"/>
      <c r="E2" s="89"/>
      <c r="F2" s="89"/>
      <c r="G2" s="89"/>
      <c r="H2" s="89"/>
    </row>
    <row r="3" spans="2:8" ht="15.75">
      <c r="B3" s="90" t="s">
        <v>0</v>
      </c>
      <c r="C3" s="90"/>
      <c r="D3" s="90"/>
      <c r="E3" s="90"/>
      <c r="F3" s="90"/>
      <c r="G3" s="90"/>
      <c r="H3" s="90"/>
    </row>
    <row r="4" spans="2:8" ht="15.75">
      <c r="B4" s="25"/>
      <c r="C4" s="27"/>
      <c r="D4" s="25"/>
      <c r="E4" s="94" t="s">
        <v>37</v>
      </c>
      <c r="F4" s="94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40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82" t="s">
        <v>41</v>
      </c>
      <c r="C6" s="84"/>
      <c r="D6" s="84"/>
      <c r="E6" s="84"/>
      <c r="F6" s="84"/>
      <c r="G6" s="84"/>
      <c r="H6" s="85"/>
    </row>
    <row r="7" spans="2:8" ht="15.75" customHeight="1">
      <c r="B7" s="91" t="s">
        <v>8</v>
      </c>
      <c r="C7" s="92"/>
      <c r="D7" s="92"/>
      <c r="E7" s="92"/>
      <c r="F7" s="92"/>
      <c r="G7" s="92"/>
      <c r="H7" s="93"/>
    </row>
    <row r="8" spans="2:8" ht="25.5">
      <c r="B8" s="4" t="s">
        <v>1</v>
      </c>
      <c r="C8" s="34"/>
      <c r="D8" s="34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15.75">
      <c r="B9" s="4" t="s">
        <v>44</v>
      </c>
      <c r="C9" s="34"/>
      <c r="D9" s="34"/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60</v>
      </c>
      <c r="C10" s="71">
        <v>1</v>
      </c>
      <c r="D10" s="71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44.2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3.5" customHeight="1">
      <c r="B12" s="4" t="s">
        <v>33</v>
      </c>
      <c r="C12" s="34">
        <v>0.4</v>
      </c>
      <c r="D12" s="34">
        <v>0.4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45" customHeight="1">
      <c r="B13" s="4" t="s">
        <v>45</v>
      </c>
      <c r="C13" s="34">
        <v>0.31</v>
      </c>
      <c r="D13" s="34">
        <v>0.31</v>
      </c>
      <c r="E13" s="5">
        <f t="shared" si="0"/>
        <v>0</v>
      </c>
      <c r="F13" s="5">
        <f>E13*'Часть 1'!$D$7*12</f>
        <v>0</v>
      </c>
      <c r="G13" s="15" t="s">
        <v>7</v>
      </c>
      <c r="H13" s="15" t="s">
        <v>7</v>
      </c>
    </row>
    <row r="14" spans="2:8" ht="123.75" customHeight="1">
      <c r="B14" s="41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27.5">
      <c r="B15" s="16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46</v>
      </c>
      <c r="C16" s="35">
        <v>1.21</v>
      </c>
      <c r="D16" s="35">
        <v>1.21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5" t="s">
        <v>7</v>
      </c>
      <c r="H17" s="15" t="s">
        <v>7</v>
      </c>
    </row>
    <row r="18" spans="2:8" ht="26.25" thickBot="1">
      <c r="B18" s="16" t="s">
        <v>6</v>
      </c>
      <c r="C18" s="35"/>
      <c r="D18" s="35"/>
      <c r="E18" s="13">
        <f t="shared" si="0"/>
        <v>0</v>
      </c>
      <c r="F18" s="5">
        <f>E18*'Часть 1'!$D$7*12</f>
        <v>0</v>
      </c>
      <c r="G18" s="17" t="s">
        <v>7</v>
      </c>
      <c r="H18" s="17" t="s">
        <v>7</v>
      </c>
    </row>
    <row r="19" spans="2:8" ht="16.5" thickBot="1">
      <c r="B19" s="14" t="s">
        <v>26</v>
      </c>
      <c r="C19" s="20">
        <v>15.77</v>
      </c>
      <c r="D19" s="20">
        <v>15.77</v>
      </c>
      <c r="E19" s="20">
        <f>SUM(E8:E18)</f>
        <v>0</v>
      </c>
      <c r="F19" s="20">
        <f>SUM(F8:F18)</f>
        <v>0</v>
      </c>
      <c r="G19" s="18" t="s">
        <v>7</v>
      </c>
      <c r="H19" s="19" t="s">
        <v>7</v>
      </c>
    </row>
    <row r="20" spans="2:8" ht="15.75">
      <c r="B20" s="95" t="s">
        <v>9</v>
      </c>
      <c r="C20" s="96"/>
      <c r="D20" s="96"/>
      <c r="E20" s="96"/>
      <c r="F20" s="96"/>
      <c r="G20" s="96"/>
      <c r="H20" s="97"/>
    </row>
    <row r="21" spans="2:8" ht="15.75">
      <c r="B21" s="40"/>
      <c r="C21" s="42"/>
      <c r="D21" s="42"/>
      <c r="E21" s="5"/>
      <c r="F21" s="5"/>
      <c r="G21" s="43"/>
      <c r="H21" s="43"/>
    </row>
    <row r="22" spans="2:8" ht="16.5" thickBot="1">
      <c r="B22" s="36" t="s">
        <v>27</v>
      </c>
      <c r="C22" s="37">
        <f>SUM(C21:C21)</f>
        <v>0</v>
      </c>
      <c r="D22" s="37">
        <f>SUM(D21:D21)</f>
        <v>0</v>
      </c>
      <c r="E22" s="37">
        <f>SUM(E21:E21)</f>
        <v>0</v>
      </c>
      <c r="F22" s="37">
        <f>SUM(F21:F21)</f>
        <v>0</v>
      </c>
      <c r="G22" s="38" t="s">
        <v>7</v>
      </c>
      <c r="H22" s="38" t="s">
        <v>7</v>
      </c>
    </row>
    <row r="23" spans="2:8" ht="16.5" thickBot="1">
      <c r="B23" s="21" t="s">
        <v>28</v>
      </c>
      <c r="C23" s="24">
        <f>C19+C22</f>
        <v>15.77</v>
      </c>
      <c r="D23" s="24">
        <f>D19+D22</f>
        <v>15.77</v>
      </c>
      <c r="E23" s="24">
        <f>E19+E22</f>
        <v>0</v>
      </c>
      <c r="F23" s="39">
        <f>F19+F22</f>
        <v>0</v>
      </c>
      <c r="G23" s="22" t="s">
        <v>7</v>
      </c>
      <c r="H23" s="2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5" t="s">
        <v>48</v>
      </c>
      <c r="C26" s="75"/>
      <c r="D26" s="75"/>
      <c r="E26" s="75"/>
      <c r="F26" s="75"/>
      <c r="G26" s="75"/>
      <c r="H26" s="75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2018-02-06T08:25:01Z</cp:lastPrinted>
  <dcterms:created xsi:type="dcterms:W3CDTF">2008-12-01T07:12:21Z</dcterms:created>
  <dcterms:modified xsi:type="dcterms:W3CDTF">2019-02-12T13:18:50Z</dcterms:modified>
  <cp:category/>
  <cp:version/>
  <cp:contentType/>
  <cp:contentStatus/>
</cp:coreProperties>
</file>