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<sst xmlns="http://schemas.openxmlformats.org/spreadsheetml/2006/main" count="92" uniqueCount="63">
  <si>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</si>
  <si>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</si>
  <si>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</si>
  <si>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</si>
  <si>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</si>
  <si>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</si>
  <si>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</si>
  <si>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</si>
  <si>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</si>
  <si>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</si>
  <si>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</si>
  <si>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</si>
  <si>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</si>
  <si>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</si>
  <si>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</si>
  <si>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</si>
  <si>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</si>
  <si>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</si>
  <si>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</si>
  <si>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</si>
  <si>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</si>
  <si>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</si>
  <si>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</si>
  <si>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</si>
  <si>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</si>
  <si>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</si>
  <si>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</si>
  <si>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</si>
  <si>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</si>
  <si>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</si>
  <si>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</si>
  <si>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</si>
  <si>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</si>
  <si>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</si>
  <si>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</si>
  <si>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</si>
  <si>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</si>
  <si>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</si>
  <si>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</si>
  <si>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</si>
  <si>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</si>
  <si>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</si>
  <si>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</si>
  <si>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5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</si>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</sst>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  <numFmt numFmtId="170" formatCode="0.000"/>
    <numFmt numFmtId="171" formatCode="0.0000E+00"/>
    <numFmt numFmtId="172" formatCode="0.000E+00"/>
    <numFmt numFmtId="173" formatCode="0.0E+00"/>
    <numFmt numFmtId="174" formatCode="0E+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69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9" fontId="1" fillId="0" borderId="10" xfId="0" applyNumberFormat="1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4">
      <selection activeCell="H8" sqref="H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7" t="s">
        <v>20</v>
      </c>
      <c r="C2" s="77"/>
      <c r="D2" s="77"/>
      <c r="E2" s="77"/>
      <c r="F2" s="77"/>
      <c r="G2" s="11"/>
      <c r="H2" s="11"/>
      <c r="I2" s="11"/>
    </row>
    <row r="3" spans="2:9" ht="15.75">
      <c r="B3" s="77" t="s">
        <v>19</v>
      </c>
      <c r="C3" s="77"/>
      <c r="D3" s="77"/>
      <c r="E3" s="77"/>
      <c r="F3" s="77"/>
      <c r="G3" s="10"/>
      <c r="H3" s="10"/>
      <c r="I3" s="10"/>
    </row>
    <row r="4" spans="2:9" ht="15.75">
      <c r="B4" s="77" t="s">
        <v>21</v>
      </c>
      <c r="C4" s="77"/>
      <c r="D4" s="77"/>
      <c r="E4" s="77"/>
      <c r="F4" s="77"/>
      <c r="G4" s="10"/>
      <c r="H4" s="10"/>
      <c r="I4" s="10"/>
    </row>
    <row r="5" spans="2:9" ht="15.75">
      <c r="B5" s="77" t="s">
        <v>53</v>
      </c>
      <c r="C5" s="77"/>
      <c r="D5" s="77"/>
      <c r="E5" s="77"/>
      <c r="F5" s="7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37</v>
      </c>
      <c r="D7" s="49">
        <v>274.7</v>
      </c>
      <c r="E7" s="29" t="s">
        <v>38</v>
      </c>
    </row>
    <row r="8" spans="2:5" ht="15.75">
      <c r="B8" s="2" t="s">
        <v>39</v>
      </c>
      <c r="D8" s="102">
        <v>37.4</v>
      </c>
      <c r="E8" t="s">
        <v>38</v>
      </c>
    </row>
    <row r="9" ht="15.75">
      <c r="E9" s="1"/>
    </row>
    <row r="10" spans="2:6" ht="15.75">
      <c r="B10" s="78" t="s">
        <v>22</v>
      </c>
      <c r="C10" s="78"/>
      <c r="D10" s="78"/>
      <c r="E10" s="78"/>
      <c r="F10" s="78"/>
    </row>
    <row r="11" spans="2:6" ht="15.75">
      <c r="B11" s="78" t="s">
        <v>23</v>
      </c>
      <c r="C11" s="78"/>
      <c r="D11" s="78"/>
      <c r="E11" s="78"/>
      <c r="F11" s="78"/>
    </row>
    <row r="12" spans="2:6" ht="110.25" customHeight="1">
      <c r="B12" s="3" t="s">
        <v>18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9" t="s">
        <v>62</v>
      </c>
      <c r="C13" s="90"/>
      <c r="D13" s="91"/>
      <c r="E13" s="91"/>
      <c r="F13" s="92"/>
    </row>
    <row r="14" spans="2:6" ht="15.75" customHeight="1">
      <c r="B14" s="83" t="s">
        <v>33</v>
      </c>
      <c r="C14" s="84"/>
      <c r="D14" s="84"/>
      <c r="E14" s="84"/>
      <c r="F14" s="85"/>
    </row>
    <row r="15" spans="2:6" ht="15.75" customHeight="1">
      <c r="B15" s="50" t="s">
        <v>31</v>
      </c>
      <c r="C15" s="79">
        <v>1440.26</v>
      </c>
      <c r="D15" s="79">
        <v>49690.32</v>
      </c>
      <c r="E15" s="86">
        <v>49744.37</v>
      </c>
      <c r="F15" s="88">
        <f>C15+D15-E15</f>
        <v>1386.2099999999991</v>
      </c>
    </row>
    <row r="16" spans="2:6" ht="172.5" customHeight="1">
      <c r="B16" s="12" t="s">
        <v>57</v>
      </c>
      <c r="C16" s="79"/>
      <c r="D16" s="79"/>
      <c r="E16" s="87"/>
      <c r="F16" s="87"/>
    </row>
    <row r="17" spans="2:6" ht="21" customHeight="1">
      <c r="B17" s="4" t="s">
        <v>58</v>
      </c>
      <c r="C17" s="51"/>
      <c r="D17" s="51">
        <v>153.84</v>
      </c>
      <c r="E17" s="52">
        <v>153.84</v>
      </c>
      <c r="F17" s="53">
        <f>C17+D17-E17</f>
        <v>0</v>
      </c>
    </row>
    <row r="18" spans="2:6" ht="17.25" customHeight="1">
      <c r="B18" s="4" t="s">
        <v>59</v>
      </c>
      <c r="C18" s="51"/>
      <c r="D18" s="51"/>
      <c r="E18" s="52"/>
      <c r="F18" s="54">
        <f>C18+D18-E18</f>
        <v>0</v>
      </c>
    </row>
    <row r="19" spans="2:6" ht="18" customHeight="1">
      <c r="B19" s="4" t="s">
        <v>60</v>
      </c>
      <c r="C19" s="51"/>
      <c r="D19" s="51">
        <v>379.2</v>
      </c>
      <c r="E19" s="52">
        <v>371.72</v>
      </c>
      <c r="F19" s="54">
        <f>C19+D19-E19</f>
        <v>7.479999999999961</v>
      </c>
    </row>
    <row r="20" spans="2:6" ht="18.75" customHeight="1">
      <c r="B20" s="55" t="s">
        <v>45</v>
      </c>
      <c r="C20" s="56"/>
      <c r="D20" s="56">
        <v>2827.44</v>
      </c>
      <c r="E20" s="57">
        <v>2827.44</v>
      </c>
      <c r="F20" s="58">
        <f>C20+D20-E20</f>
        <v>0</v>
      </c>
    </row>
    <row r="21" spans="2:6" ht="16.5" thickBot="1">
      <c r="B21" s="59" t="s">
        <v>24</v>
      </c>
      <c r="C21" s="60">
        <f>SUM(C15:C20)</f>
        <v>1440.26</v>
      </c>
      <c r="D21" s="60">
        <f>SUM(D15:D20)</f>
        <v>53050.799999999996</v>
      </c>
      <c r="E21" s="60">
        <f>SUM(E15:E20)</f>
        <v>53097.37</v>
      </c>
      <c r="F21" s="60">
        <f>SUM(F15:F20)</f>
        <v>1393.6899999999991</v>
      </c>
    </row>
    <row r="22" spans="2:6" ht="15.75">
      <c r="B22" s="80" t="s">
        <v>12</v>
      </c>
      <c r="C22" s="81"/>
      <c r="D22" s="81"/>
      <c r="E22" s="81"/>
      <c r="F22" s="82"/>
    </row>
    <row r="23" spans="2:9" ht="15.75">
      <c r="B23" s="4" t="s">
        <v>13</v>
      </c>
      <c r="C23" s="56">
        <v>4614.15</v>
      </c>
      <c r="D23" s="61">
        <v>129037.86</v>
      </c>
      <c r="E23" s="56">
        <v>130221.92</v>
      </c>
      <c r="F23" s="62">
        <f>C23+D23-E23</f>
        <v>3430.090000000011</v>
      </c>
      <c r="I23" t="s">
        <v>61</v>
      </c>
    </row>
    <row r="24" spans="2:6" ht="15.75">
      <c r="B24" s="4" t="s">
        <v>34</v>
      </c>
      <c r="C24" s="63">
        <v>393.22</v>
      </c>
      <c r="D24" s="63">
        <v>15167.63</v>
      </c>
      <c r="E24" s="63">
        <v>14904.35</v>
      </c>
      <c r="F24" s="62">
        <f>C24+D24-E24</f>
        <v>656.4999999999982</v>
      </c>
    </row>
    <row r="25" spans="2:6" ht="15.75">
      <c r="B25" s="4" t="s">
        <v>14</v>
      </c>
      <c r="C25" s="64"/>
      <c r="D25" s="65"/>
      <c r="E25" s="64"/>
      <c r="F25" s="53">
        <f>C25+D25-E25</f>
        <v>0</v>
      </c>
    </row>
    <row r="26" spans="2:6" ht="15.75">
      <c r="B26" s="4" t="s">
        <v>15</v>
      </c>
      <c r="C26" s="63">
        <v>551.73</v>
      </c>
      <c r="D26" s="63">
        <v>20955.42</v>
      </c>
      <c r="E26" s="63">
        <v>20633.7</v>
      </c>
      <c r="F26" s="53">
        <f>C26+D26-E26</f>
        <v>873.4499999999971</v>
      </c>
    </row>
    <row r="27" spans="2:6" ht="16.5" thickBot="1">
      <c r="B27" s="19" t="s">
        <v>16</v>
      </c>
      <c r="C27" s="66"/>
      <c r="D27" s="66"/>
      <c r="E27" s="66"/>
      <c r="F27" s="53">
        <f>C27+D27-E27</f>
        <v>0</v>
      </c>
    </row>
    <row r="28" spans="2:6" ht="16.5" thickBot="1">
      <c r="B28" s="67" t="s">
        <v>25</v>
      </c>
      <c r="C28" s="68">
        <f>C24+C26+C27</f>
        <v>944.95</v>
      </c>
      <c r="D28" s="69">
        <f>SUM(D23:D27)</f>
        <v>165160.90999999997</v>
      </c>
      <c r="E28" s="69">
        <f>SUM(E23:E27)</f>
        <v>165759.97</v>
      </c>
      <c r="F28" s="70">
        <f>SUM(F23:F27)</f>
        <v>4960.040000000006</v>
      </c>
    </row>
    <row r="29" spans="2:6" ht="27">
      <c r="B29" s="71" t="s">
        <v>17</v>
      </c>
      <c r="C29" s="72">
        <f>C28+C21</f>
        <v>2385.21</v>
      </c>
      <c r="D29" s="73">
        <f>D21+D28</f>
        <v>218211.70999999996</v>
      </c>
      <c r="E29" s="72">
        <f>E21+E28</f>
        <v>218857.34</v>
      </c>
      <c r="F29" s="74">
        <f>F21+F28</f>
        <v>6353.730000000005</v>
      </c>
    </row>
    <row r="30" spans="2:6" ht="16.5" thickBot="1">
      <c r="B30" s="83" t="s">
        <v>32</v>
      </c>
      <c r="C30" s="84"/>
      <c r="D30" s="84"/>
      <c r="E30" s="84"/>
      <c r="F30" s="85"/>
    </row>
    <row r="31" spans="2:6" ht="16.5" thickBot="1">
      <c r="B31" s="75"/>
      <c r="C31" s="76"/>
      <c r="D31" s="15"/>
      <c r="E31" s="16"/>
      <c r="F31" s="17"/>
    </row>
    <row r="33" spans="2:8" ht="15.75">
      <c r="B33" s="77" t="s">
        <v>50</v>
      </c>
      <c r="C33" s="77"/>
      <c r="D33" s="77"/>
      <c r="E33" s="77"/>
      <c r="F33" s="77"/>
      <c r="G33" s="77"/>
      <c r="H33" s="77"/>
    </row>
  </sheetData>
  <sheetProtection/>
  <mergeCells count="15">
    <mergeCell ref="B14:F14"/>
    <mergeCell ref="C15:C16"/>
    <mergeCell ref="E15:E16"/>
    <mergeCell ref="F15:F16"/>
    <mergeCell ref="B13:F13"/>
    <mergeCell ref="B33:H33"/>
    <mergeCell ref="B10:F10"/>
    <mergeCell ref="B2:F2"/>
    <mergeCell ref="B3:F3"/>
    <mergeCell ref="B4:F4"/>
    <mergeCell ref="B5:F5"/>
    <mergeCell ref="D15:D16"/>
    <mergeCell ref="B22:F22"/>
    <mergeCell ref="B30:F30"/>
    <mergeCell ref="B11:F1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H21" sqref="H2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27</v>
      </c>
      <c r="B1" s="93"/>
      <c r="C1" s="93"/>
      <c r="D1" s="93"/>
      <c r="E1" s="93"/>
      <c r="F1" s="93"/>
      <c r="G1" s="93"/>
    </row>
    <row r="2" spans="1:7" ht="15.75">
      <c r="A2" s="93" t="s">
        <v>26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8"/>
      <c r="B4" s="30"/>
      <c r="C4" s="28"/>
      <c r="D4" s="98" t="s">
        <v>40</v>
      </c>
      <c r="E4" s="98"/>
      <c r="F4" s="31"/>
      <c r="G4" s="28"/>
    </row>
    <row r="5" spans="1:7" ht="110.25" customHeight="1">
      <c r="A5" s="32" t="s">
        <v>3</v>
      </c>
      <c r="B5" s="33" t="s">
        <v>4</v>
      </c>
      <c r="C5" s="32" t="s">
        <v>5</v>
      </c>
      <c r="D5" s="34" t="s">
        <v>41</v>
      </c>
      <c r="E5" s="35" t="s">
        <v>42</v>
      </c>
      <c r="F5" s="36" t="s">
        <v>6</v>
      </c>
      <c r="G5" s="32" t="s">
        <v>7</v>
      </c>
    </row>
    <row r="6" spans="1:7" ht="15.75" customHeight="1">
      <c r="A6" s="89" t="s">
        <v>43</v>
      </c>
      <c r="B6" s="91"/>
      <c r="C6" s="91"/>
      <c r="D6" s="91"/>
      <c r="E6" s="91"/>
      <c r="F6" s="91"/>
      <c r="G6" s="92"/>
    </row>
    <row r="7" spans="1:7" ht="15.75" customHeight="1">
      <c r="A7" s="95" t="s">
        <v>10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18" t="s">
        <v>9</v>
      </c>
      <c r="G8" s="18" t="s">
        <v>9</v>
      </c>
    </row>
    <row r="9" spans="1:7" ht="15.75">
      <c r="A9" s="4" t="s">
        <v>46</v>
      </c>
      <c r="B9" s="37"/>
      <c r="C9" s="37"/>
      <c r="D9" s="5">
        <f>B9-C9</f>
        <v>0</v>
      </c>
      <c r="E9" s="5">
        <f>D9*'Часть 1'!$D$7*12</f>
        <v>0</v>
      </c>
      <c r="F9" s="18" t="s">
        <v>9</v>
      </c>
      <c r="G9" s="18" t="s">
        <v>9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9</v>
      </c>
      <c r="G10" s="18" t="s">
        <v>9</v>
      </c>
    </row>
    <row r="11" spans="1:7" ht="15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8" t="s">
        <v>9</v>
      </c>
      <c r="G11" s="18" t="s">
        <v>9</v>
      </c>
    </row>
    <row r="12" spans="1:7" ht="44.25" customHeight="1">
      <c r="A12" s="4" t="s">
        <v>36</v>
      </c>
      <c r="B12" s="37">
        <v>0.08</v>
      </c>
      <c r="C12" s="37">
        <v>0.08</v>
      </c>
      <c r="D12" s="5">
        <f t="shared" si="0"/>
        <v>0</v>
      </c>
      <c r="E12" s="5">
        <f>D12*'Часть 1'!$D$7*12</f>
        <v>0</v>
      </c>
      <c r="F12" s="18" t="s">
        <v>9</v>
      </c>
      <c r="G12" s="18" t="s">
        <v>9</v>
      </c>
    </row>
    <row r="13" spans="1:7" ht="38.25" customHeight="1">
      <c r="A13" s="4" t="s">
        <v>47</v>
      </c>
      <c r="B13" s="37">
        <v>0.29</v>
      </c>
      <c r="C13" s="37">
        <v>0.29</v>
      </c>
      <c r="D13" s="5">
        <f t="shared" si="0"/>
        <v>0</v>
      </c>
      <c r="E13" s="5">
        <f>D13*'Часть 1'!$D$7*12</f>
        <v>0</v>
      </c>
      <c r="F13" s="18" t="s">
        <v>9</v>
      </c>
      <c r="G13" s="18" t="s">
        <v>9</v>
      </c>
    </row>
    <row r="14" spans="1:7" ht="113.25" customHeight="1">
      <c r="A14" s="47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8" t="s">
        <v>9</v>
      </c>
      <c r="G14" s="18" t="s">
        <v>9</v>
      </c>
    </row>
    <row r="15" spans="1:7" ht="127.5">
      <c r="A15" s="19" t="s">
        <v>44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8" t="s">
        <v>9</v>
      </c>
      <c r="G15" s="18" t="s">
        <v>9</v>
      </c>
    </row>
    <row r="16" spans="1:7" ht="15.75">
      <c r="A16" s="19" t="s">
        <v>48</v>
      </c>
      <c r="B16" s="38">
        <v>1.17</v>
      </c>
      <c r="C16" s="38">
        <v>1.17</v>
      </c>
      <c r="D16" s="5">
        <f t="shared" si="0"/>
        <v>0</v>
      </c>
      <c r="E16" s="5">
        <f>D16*'Часть 1'!$D$7*12</f>
        <v>0</v>
      </c>
      <c r="F16" s="18" t="s">
        <v>9</v>
      </c>
      <c r="G16" s="18" t="s">
        <v>9</v>
      </c>
    </row>
    <row r="17" spans="1:7" ht="38.25">
      <c r="A17" s="19" t="s">
        <v>49</v>
      </c>
      <c r="B17" s="48">
        <v>0.87</v>
      </c>
      <c r="C17" s="48">
        <v>0.87</v>
      </c>
      <c r="D17" s="13">
        <f t="shared" si="0"/>
        <v>0</v>
      </c>
      <c r="E17" s="5">
        <f>D17*'Часть 1'!$D$7*12</f>
        <v>0</v>
      </c>
      <c r="F17" s="18" t="s">
        <v>9</v>
      </c>
      <c r="G17" s="18" t="s">
        <v>9</v>
      </c>
    </row>
    <row r="18" spans="1:7" ht="26.25" thickBot="1">
      <c r="A18" s="19" t="s">
        <v>8</v>
      </c>
      <c r="B18" s="38"/>
      <c r="C18" s="38"/>
      <c r="D18" s="13">
        <f t="shared" si="0"/>
        <v>0</v>
      </c>
      <c r="E18" s="5">
        <f>D18*'Часть 1'!$D$7*12</f>
        <v>0</v>
      </c>
      <c r="F18" s="20" t="s">
        <v>9</v>
      </c>
      <c r="G18" s="20" t="s">
        <v>9</v>
      </c>
    </row>
    <row r="19" spans="1:7" ht="16.5" thickBot="1">
      <c r="A19" s="14" t="s">
        <v>28</v>
      </c>
      <c r="B19" s="23">
        <f>SUM(B8:B18)</f>
        <v>14.809999999999999</v>
      </c>
      <c r="C19" s="23">
        <f>SUM(C8:C18)</f>
        <v>14.809999999999999</v>
      </c>
      <c r="D19" s="23">
        <f>SUM(D8:D18)</f>
        <v>0</v>
      </c>
      <c r="E19" s="23">
        <f>SUM(E8:E18)</f>
        <v>0</v>
      </c>
      <c r="F19" s="21" t="s">
        <v>9</v>
      </c>
      <c r="G19" s="22" t="s">
        <v>9</v>
      </c>
    </row>
    <row r="20" spans="1:7" ht="15.75">
      <c r="A20" s="99" t="s">
        <v>11</v>
      </c>
      <c r="B20" s="100"/>
      <c r="C20" s="100"/>
      <c r="D20" s="100"/>
      <c r="E20" s="100"/>
      <c r="F20" s="100"/>
      <c r="G20" s="101"/>
    </row>
    <row r="21" spans="1:7" ht="15.75">
      <c r="A21" s="44"/>
      <c r="B21" s="45"/>
      <c r="C21" s="45"/>
      <c r="D21" s="5">
        <f>B21-C21</f>
        <v>0</v>
      </c>
      <c r="E21" s="5">
        <f>D21*'Часть 1'!$D$7*12/1000</f>
        <v>0</v>
      </c>
      <c r="F21" s="46"/>
      <c r="G21" s="46"/>
    </row>
    <row r="22" spans="1:7" ht="16.5" thickBot="1">
      <c r="A22" s="39" t="s">
        <v>29</v>
      </c>
      <c r="B22" s="40">
        <f>SUM(B21:B21)</f>
        <v>0</v>
      </c>
      <c r="C22" s="40">
        <f>SUM(C21:C21)</f>
        <v>0</v>
      </c>
      <c r="D22" s="40">
        <f>SUM(D21:D21)</f>
        <v>0</v>
      </c>
      <c r="E22" s="41">
        <v>0</v>
      </c>
      <c r="F22" s="42" t="s">
        <v>9</v>
      </c>
      <c r="G22" s="42" t="s">
        <v>9</v>
      </c>
    </row>
    <row r="23" spans="1:7" ht="16.5" thickBot="1">
      <c r="A23" s="24" t="s">
        <v>30</v>
      </c>
      <c r="B23" s="27">
        <f>B19+B22</f>
        <v>14.809999999999999</v>
      </c>
      <c r="C23" s="27">
        <f>C19+C22</f>
        <v>14.809999999999999</v>
      </c>
      <c r="D23" s="27">
        <f>D19+D22</f>
        <v>0</v>
      </c>
      <c r="E23" s="43">
        <f>E19+E22</f>
        <v>0</v>
      </c>
      <c r="F23" s="25" t="s">
        <v>9</v>
      </c>
      <c r="G23" s="26" t="s">
        <v>9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7" t="s">
        <v>50</v>
      </c>
      <c r="B26" s="77"/>
      <c r="C26" s="77"/>
      <c r="D26" s="77"/>
      <c r="E26" s="77"/>
      <c r="F26" s="77"/>
      <c r="G26" s="7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2015-02-09T11:38:18Z</cp:lastPrinted>
  <dcterms:created xsi:type="dcterms:W3CDTF">2008-12-01T07:12:21Z</dcterms:created>
  <dcterms:modified xsi:type="dcterms:W3CDTF">2018-01-29T13:06:33Z</dcterms:modified>
  <cp:category/>
  <cp:version/>
  <cp:contentType/>
  <cp:contentStatus/>
</cp:coreProperties>
</file>