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<sst xmlns="http://schemas.openxmlformats.org/spreadsheetml/2006/main" count="92" uniqueCount="63">
  <si>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</si>
  <si>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</si>
  <si>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</si>
  <si>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</si>
  <si>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</si>
  <si>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</si>
  <si>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</si>
  <si>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</si>
  <si>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</si>
  <si>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</si>
  <si>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</si>
  <si>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</si>
  <si>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</si>
  <si>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</si>
  <si>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</si>
  <si>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</si>
  <si>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</si>
  <si>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</si>
  <si>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</si>
  <si>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</si>
  <si>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</si>
  <si>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</si>
  <si>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</si>
  <si>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</si>
  <si>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</si>
  <si>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</si>
  <si>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</si>
  <si>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</si>
  <si>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</si>
  <si>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</si>
  <si>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</si>
  <si>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</si>
  <si>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</si>
  <si>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</si>
  <si>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</si>
  <si>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</si>
  <si>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</si>
  <si>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</si>
  <si>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</si>
  <si>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</si>
  <si>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</si>
  <si>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</si>
  <si>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6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</si>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</sst>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9" fontId="1" fillId="0" borderId="10" xfId="0" applyNumberFormat="1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7">
      <selection activeCell="J11" sqref="J11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18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20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53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7">
        <v>547.8</v>
      </c>
      <c r="E7" s="29" t="s">
        <v>37</v>
      </c>
    </row>
    <row r="8" spans="2:5" ht="15.75">
      <c r="B8" s="2" t="s">
        <v>38</v>
      </c>
      <c r="D8" s="100">
        <v>37.5</v>
      </c>
      <c r="E8" t="s">
        <v>37</v>
      </c>
    </row>
    <row r="9" ht="15.75">
      <c r="E9" s="1"/>
    </row>
    <row r="10" spans="2:6" ht="15.75">
      <c r="B10" s="75" t="s">
        <v>21</v>
      </c>
      <c r="C10" s="75"/>
      <c r="D10" s="75"/>
      <c r="E10" s="75"/>
      <c r="F10" s="75"/>
    </row>
    <row r="11" spans="2:6" ht="15.75">
      <c r="B11" s="75" t="s">
        <v>22</v>
      </c>
      <c r="C11" s="75"/>
      <c r="D11" s="75"/>
      <c r="E11" s="75"/>
      <c r="F11" s="75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4" t="s">
        <v>62</v>
      </c>
      <c r="C13" s="85"/>
      <c r="D13" s="86"/>
      <c r="E13" s="86"/>
      <c r="F13" s="87"/>
    </row>
    <row r="14" spans="2:6" ht="15.75" customHeight="1">
      <c r="B14" s="78" t="s">
        <v>32</v>
      </c>
      <c r="C14" s="79"/>
      <c r="D14" s="79"/>
      <c r="E14" s="79"/>
      <c r="F14" s="80"/>
    </row>
    <row r="15" spans="2:6" ht="15.75" customHeight="1">
      <c r="B15" s="48" t="s">
        <v>30</v>
      </c>
      <c r="C15" s="77">
        <v>4556.36</v>
      </c>
      <c r="D15" s="77">
        <v>98227.98</v>
      </c>
      <c r="E15" s="81">
        <v>97340.19</v>
      </c>
      <c r="F15" s="83">
        <f>C15+D15-E15</f>
        <v>5444.149999999994</v>
      </c>
    </row>
    <row r="16" spans="2:6" ht="172.5" customHeight="1">
      <c r="B16" s="12" t="s">
        <v>57</v>
      </c>
      <c r="C16" s="77"/>
      <c r="D16" s="77"/>
      <c r="E16" s="82"/>
      <c r="F16" s="82"/>
    </row>
    <row r="17" spans="2:6" ht="21" customHeight="1">
      <c r="B17" s="4" t="s">
        <v>58</v>
      </c>
      <c r="C17" s="49"/>
      <c r="D17" s="49">
        <v>493.14</v>
      </c>
      <c r="E17" s="50">
        <v>464.1</v>
      </c>
      <c r="F17" s="51">
        <f>C17+D17-E17</f>
        <v>29.039999999999964</v>
      </c>
    </row>
    <row r="18" spans="2:6" ht="17.25" customHeight="1">
      <c r="B18" s="4" t="s">
        <v>59</v>
      </c>
      <c r="C18" s="49"/>
      <c r="D18" s="49"/>
      <c r="E18" s="50"/>
      <c r="F18" s="52">
        <f>C18+D18-E18</f>
        <v>0</v>
      </c>
    </row>
    <row r="19" spans="2:6" ht="18" customHeight="1">
      <c r="B19" s="4" t="s">
        <v>60</v>
      </c>
      <c r="C19" s="49"/>
      <c r="D19" s="49">
        <v>789.12</v>
      </c>
      <c r="E19" s="50">
        <v>753.89</v>
      </c>
      <c r="F19" s="52">
        <f>C19+D19-E19</f>
        <v>35.23000000000002</v>
      </c>
    </row>
    <row r="20" spans="2:6" ht="18.75" customHeight="1">
      <c r="B20" s="53" t="s">
        <v>45</v>
      </c>
      <c r="C20" s="54">
        <v>236.25</v>
      </c>
      <c r="D20" s="54">
        <v>2835</v>
      </c>
      <c r="E20" s="55">
        <v>3071.25</v>
      </c>
      <c r="F20" s="56">
        <f>C20+D20-E20</f>
        <v>0</v>
      </c>
    </row>
    <row r="21" spans="2:6" ht="16.5" thickBot="1">
      <c r="B21" s="57" t="s">
        <v>23</v>
      </c>
      <c r="C21" s="58">
        <f>SUM(C15:C20)</f>
        <v>4792.61</v>
      </c>
      <c r="D21" s="58">
        <f>SUM(D15:D20)</f>
        <v>102345.23999999999</v>
      </c>
      <c r="E21" s="58">
        <f>SUM(E15:E20)</f>
        <v>101629.43000000001</v>
      </c>
      <c r="F21" s="58">
        <f>SUM(F15:F20)</f>
        <v>5508.419999999995</v>
      </c>
    </row>
    <row r="22" spans="2:6" ht="15.75">
      <c r="B22" s="88" t="s">
        <v>11</v>
      </c>
      <c r="C22" s="89"/>
      <c r="D22" s="89"/>
      <c r="E22" s="89"/>
      <c r="F22" s="90"/>
    </row>
    <row r="23" spans="2:9" ht="15.75">
      <c r="B23" s="4" t="s">
        <v>12</v>
      </c>
      <c r="C23" s="54">
        <v>14409.67</v>
      </c>
      <c r="D23" s="59">
        <v>326703.9</v>
      </c>
      <c r="E23" s="54">
        <v>322546.63</v>
      </c>
      <c r="F23" s="60">
        <f>C23+D23-E23</f>
        <v>18566.940000000002</v>
      </c>
      <c r="I23" t="s">
        <v>61</v>
      </c>
    </row>
    <row r="24" spans="2:6" ht="15.75">
      <c r="B24" s="4" t="s">
        <v>33</v>
      </c>
      <c r="C24" s="61">
        <v>783.69</v>
      </c>
      <c r="D24" s="61">
        <v>29448.18</v>
      </c>
      <c r="E24" s="61">
        <v>28190.04</v>
      </c>
      <c r="F24" s="60">
        <f>C24+D24-E24</f>
        <v>2041.829999999998</v>
      </c>
    </row>
    <row r="25" spans="2:6" ht="15.75">
      <c r="B25" s="4" t="s">
        <v>13</v>
      </c>
      <c r="C25" s="62"/>
      <c r="D25" s="63"/>
      <c r="E25" s="62"/>
      <c r="F25" s="51">
        <f>C25+D25-E25</f>
        <v>0</v>
      </c>
    </row>
    <row r="26" spans="2:6" ht="15.75">
      <c r="B26" s="4" t="s">
        <v>14</v>
      </c>
      <c r="C26" s="61">
        <v>1425.06</v>
      </c>
      <c r="D26" s="61">
        <v>44903.96</v>
      </c>
      <c r="E26" s="61">
        <v>43312.48</v>
      </c>
      <c r="F26" s="51">
        <f>C26+D26-E26</f>
        <v>3016.5399999999936</v>
      </c>
    </row>
    <row r="27" spans="2:6" ht="16.5" thickBot="1">
      <c r="B27" s="19" t="s">
        <v>15</v>
      </c>
      <c r="C27" s="64"/>
      <c r="D27" s="64"/>
      <c r="E27" s="64"/>
      <c r="F27" s="51">
        <f>C27+D27-E27</f>
        <v>0</v>
      </c>
    </row>
    <row r="28" spans="2:6" ht="16.5" thickBot="1">
      <c r="B28" s="65" t="s">
        <v>24</v>
      </c>
      <c r="C28" s="66">
        <f>C24+C26+C27</f>
        <v>2208.75</v>
      </c>
      <c r="D28" s="67">
        <f>SUM(D23:D27)</f>
        <v>401056.04000000004</v>
      </c>
      <c r="E28" s="67">
        <f>SUM(E23:E27)</f>
        <v>394049.14999999997</v>
      </c>
      <c r="F28" s="68">
        <f>SUM(F23:F27)</f>
        <v>23625.309999999994</v>
      </c>
    </row>
    <row r="29" spans="2:6" ht="27">
      <c r="B29" s="69" t="s">
        <v>16</v>
      </c>
      <c r="C29" s="70">
        <f>C28+C21</f>
        <v>7001.36</v>
      </c>
      <c r="D29" s="71">
        <f>D21+D28</f>
        <v>503401.28</v>
      </c>
      <c r="E29" s="70">
        <f>E21+E28</f>
        <v>495678.57999999996</v>
      </c>
      <c r="F29" s="72">
        <f>F21+F28</f>
        <v>29133.72999999999</v>
      </c>
    </row>
    <row r="30" spans="2:6" ht="16.5" thickBot="1">
      <c r="B30" s="78" t="s">
        <v>31</v>
      </c>
      <c r="C30" s="79"/>
      <c r="D30" s="79"/>
      <c r="E30" s="79"/>
      <c r="F30" s="80"/>
    </row>
    <row r="31" spans="2:6" ht="16.5" thickBot="1">
      <c r="B31" s="73"/>
      <c r="C31" s="74"/>
      <c r="D31" s="15"/>
      <c r="E31" s="16"/>
      <c r="F31" s="17"/>
    </row>
    <row r="33" spans="2:8" ht="15.75">
      <c r="B33" s="76" t="s">
        <v>50</v>
      </c>
      <c r="C33" s="76"/>
      <c r="D33" s="76"/>
      <c r="E33" s="76"/>
      <c r="F33" s="76"/>
      <c r="G33" s="76"/>
      <c r="H33" s="76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B22:F22"/>
    <mergeCell ref="B10:F10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I13" sqref="I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26</v>
      </c>
      <c r="B1" s="91"/>
      <c r="C1" s="91"/>
      <c r="D1" s="91"/>
      <c r="E1" s="91"/>
      <c r="F1" s="91"/>
      <c r="G1" s="91"/>
    </row>
    <row r="2" spans="1:7" ht="15.75">
      <c r="A2" s="91" t="s">
        <v>25</v>
      </c>
      <c r="B2" s="91"/>
      <c r="C2" s="91"/>
      <c r="D2" s="91"/>
      <c r="E2" s="91"/>
      <c r="F2" s="91"/>
      <c r="G2" s="91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28"/>
      <c r="B4" s="30"/>
      <c r="C4" s="28"/>
      <c r="D4" s="96" t="s">
        <v>39</v>
      </c>
      <c r="E4" s="96"/>
      <c r="F4" s="31"/>
      <c r="G4" s="28"/>
    </row>
    <row r="5" spans="1:7" ht="110.25" customHeight="1">
      <c r="A5" s="32" t="s">
        <v>3</v>
      </c>
      <c r="B5" s="33" t="s">
        <v>4</v>
      </c>
      <c r="C5" s="32" t="s">
        <v>44</v>
      </c>
      <c r="D5" s="34" t="s">
        <v>40</v>
      </c>
      <c r="E5" s="35" t="s">
        <v>41</v>
      </c>
      <c r="F5" s="36" t="s">
        <v>5</v>
      </c>
      <c r="G5" s="32" t="s">
        <v>6</v>
      </c>
    </row>
    <row r="6" spans="1:7" ht="15.75" customHeight="1">
      <c r="A6" s="84" t="s">
        <v>42</v>
      </c>
      <c r="B6" s="86"/>
      <c r="C6" s="86"/>
      <c r="D6" s="86"/>
      <c r="E6" s="86"/>
      <c r="F6" s="86"/>
      <c r="G6" s="87"/>
    </row>
    <row r="7" spans="1:7" ht="15.75" customHeight="1">
      <c r="A7" s="93" t="s">
        <v>9</v>
      </c>
      <c r="B7" s="94"/>
      <c r="C7" s="94"/>
      <c r="D7" s="94"/>
      <c r="E7" s="94"/>
      <c r="F7" s="94"/>
      <c r="G7" s="95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8"/>
      <c r="C9" s="38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2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6.5" customHeight="1">
      <c r="A12" s="4" t="s">
        <v>35</v>
      </c>
      <c r="B12" s="38">
        <v>0.08</v>
      </c>
      <c r="C12" s="38">
        <v>0.08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2.75" customHeight="1">
      <c r="A13" s="4" t="s">
        <v>47</v>
      </c>
      <c r="B13" s="38">
        <v>0.29</v>
      </c>
      <c r="C13" s="38"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4" customHeight="1">
      <c r="A14" s="4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9">
        <v>1.17</v>
      </c>
      <c r="C16" s="39"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39">
        <v>0.87</v>
      </c>
      <c r="C17" s="39"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9"/>
      <c r="C18" s="39"/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14.809999999999999</v>
      </c>
      <c r="C19" s="23">
        <f>SUM(C8:C18)</f>
        <v>14.809999999999999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97" t="s">
        <v>10</v>
      </c>
      <c r="B20" s="98"/>
      <c r="C20" s="98"/>
      <c r="D20" s="98"/>
      <c r="E20" s="98"/>
      <c r="F20" s="98"/>
      <c r="G20" s="99"/>
    </row>
    <row r="21" spans="1:7" ht="15.75">
      <c r="A21" s="43"/>
      <c r="B21" s="44"/>
      <c r="C21" s="44"/>
      <c r="D21" s="5">
        <f>B21-C21</f>
        <v>0</v>
      </c>
      <c r="E21" s="5">
        <f>D21*'Часть 1'!$D$7*12/1000</f>
        <v>0</v>
      </c>
      <c r="F21" s="45"/>
      <c r="G21" s="45"/>
    </row>
    <row r="22" spans="1:7" ht="16.5" thickBot="1">
      <c r="A22" s="37" t="s">
        <v>28</v>
      </c>
      <c r="B22" s="40">
        <f>SUM(B21:B21)</f>
        <v>0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B19+B22</f>
        <v>14.809999999999999</v>
      </c>
      <c r="C23" s="27">
        <f>C19+C22</f>
        <v>14.809999999999999</v>
      </c>
      <c r="D23" s="27">
        <f>D19+D22</f>
        <v>0</v>
      </c>
      <c r="E23" s="42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50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2015-02-11T10:27:22Z</cp:lastPrinted>
  <dcterms:created xsi:type="dcterms:W3CDTF">2008-12-01T07:12:21Z</dcterms:created>
  <dcterms:modified xsi:type="dcterms:W3CDTF">2018-01-29T13:05:28Z</dcterms:modified>
  <cp:category/>
  <cp:version/>
  <cp:contentType/>
  <cp:contentStatus/>
</cp:coreProperties>
</file>