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<sst xmlns="http://schemas.openxmlformats.org/spreadsheetml/2006/main" count="89" uniqueCount="59">
  <si>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</si>
  <si>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</si>
  <si>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</si>
  <si>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</si>
  <si>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</si>
  <si>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</si>
  <si>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</si>
  <si>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</si>
  <si>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</si>
  <si>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</si>
  <si>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</si>
  <si>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</si>
  <si>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</si>
  <si>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</si>
  <si>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</si>
  <si>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</si>
  <si>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</si>
  <si>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</si>
  <si>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</si>
  <si>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</si>
  <si>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</si>
  <si>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</si>
  <si>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</si>
  <si>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</si>
  <si>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</si>
  <si>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</si>
  <si>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</si>
  <si>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</si>
  <si>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</si>
  <si>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</si>
  <si>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</si>
  <si>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</si>
  <si>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</si>
  <si>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</si>
  <si>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</si>
  <si>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</si>
  <si>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</si>
  <si>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</si>
  <si>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</si>
  <si>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</si>
  <si>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</si>
  <si>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</si>
  <si>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</si>
  <si>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9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</si>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</sst>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/>
    </xf>
    <xf numFmtId="2" fontId="6" fillId="0" borderId="22" xfId="0" applyNumberFormat="1" applyFont="1" applyBorder="1" applyAlignment="1">
      <alignment horizontal="right"/>
    </xf>
    <xf numFmtId="2" fontId="4" fillId="0" borderId="15" xfId="0" applyNumberFormat="1" applyFont="1" applyFill="1" applyBorder="1" applyAlignment="1">
      <alignment horizontal="center" vertical="top" wrapText="1"/>
    </xf>
    <xf numFmtId="172" fontId="4" fillId="0" borderId="15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168" fontId="6" fillId="0" borderId="13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H30" sqref="H30"/>
    </sheetView>
  </sheetViews>
  <sheetFormatPr defaultColWidth="9.00390625" defaultRowHeight="15.75"/>
  <cols>
    <col min="1" max="1" width="3.00390625" style="0" customWidth="1"/>
    <col min="2" max="2" width="27.875" style="2" customWidth="1"/>
    <col min="3" max="4" width="13.25390625" style="2" customWidth="1"/>
    <col min="5" max="5" width="13.375" style="0" customWidth="1"/>
    <col min="6" max="6" width="13.00390625" style="0" customWidth="1"/>
  </cols>
  <sheetData>
    <row r="1" ht="15.75">
      <c r="E1" s="1"/>
    </row>
    <row r="2" spans="2:9" ht="15.75">
      <c r="B2" s="76" t="s">
        <v>19</v>
      </c>
      <c r="C2" s="76"/>
      <c r="D2" s="76"/>
      <c r="E2" s="76"/>
      <c r="F2" s="76"/>
      <c r="G2" s="13"/>
      <c r="H2" s="13"/>
      <c r="I2" s="13"/>
    </row>
    <row r="3" spans="2:9" ht="15.75">
      <c r="B3" s="76" t="s">
        <v>18</v>
      </c>
      <c r="C3" s="76"/>
      <c r="D3" s="76"/>
      <c r="E3" s="76"/>
      <c r="F3" s="76"/>
      <c r="G3" s="12"/>
      <c r="H3" s="12"/>
      <c r="I3" s="12"/>
    </row>
    <row r="4" spans="2:9" ht="15.75">
      <c r="B4" s="76" t="s">
        <v>20</v>
      </c>
      <c r="C4" s="76"/>
      <c r="D4" s="76"/>
      <c r="E4" s="76"/>
      <c r="F4" s="76"/>
      <c r="G4" s="12"/>
      <c r="H4" s="12"/>
      <c r="I4" s="12"/>
    </row>
    <row r="5" spans="2:9" ht="15.75">
      <c r="B5" s="76" t="s">
        <v>58</v>
      </c>
      <c r="C5" s="76"/>
      <c r="D5" s="76"/>
      <c r="E5" s="76"/>
      <c r="F5" s="76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2">
        <v>474.2</v>
      </c>
      <c r="E7" s="41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9" t="s">
        <v>21</v>
      </c>
      <c r="C10" s="69"/>
      <c r="D10" s="69"/>
      <c r="E10" s="69"/>
      <c r="F10" s="69"/>
    </row>
    <row r="11" spans="2:6" ht="15.75">
      <c r="B11" s="69" t="s">
        <v>22</v>
      </c>
      <c r="C11" s="69"/>
      <c r="D11" s="69"/>
      <c r="E11" s="69"/>
      <c r="F11" s="69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81" t="s">
        <v>43</v>
      </c>
      <c r="C13" s="82"/>
      <c r="D13" s="82"/>
      <c r="E13" s="82"/>
      <c r="F13" s="83"/>
    </row>
    <row r="14" spans="2:6" ht="15.75" customHeight="1">
      <c r="B14" s="73" t="s">
        <v>33</v>
      </c>
      <c r="C14" s="74"/>
      <c r="D14" s="74"/>
      <c r="E14" s="74"/>
      <c r="F14" s="75"/>
    </row>
    <row r="15" spans="2:6" ht="15.75" customHeight="1">
      <c r="B15" s="14" t="s">
        <v>31</v>
      </c>
      <c r="C15" s="77">
        <v>11121.8</v>
      </c>
      <c r="D15" s="77">
        <v>86261.52</v>
      </c>
      <c r="E15" s="79">
        <v>89625.62</v>
      </c>
      <c r="F15" s="79">
        <v>7757.7</v>
      </c>
    </row>
    <row r="16" spans="2:6" ht="187.5" customHeight="1">
      <c r="B16" s="15" t="s">
        <v>46</v>
      </c>
      <c r="C16" s="78">
        <v>11121.8</v>
      </c>
      <c r="D16" s="78">
        <v>86261.52</v>
      </c>
      <c r="E16" s="80">
        <v>89625.62</v>
      </c>
      <c r="F16" s="80">
        <v>7757.7</v>
      </c>
    </row>
    <row r="17" spans="2:6" ht="18.75" customHeight="1" thickBot="1">
      <c r="B17" s="39" t="s">
        <v>47</v>
      </c>
      <c r="C17" s="37"/>
      <c r="D17" s="37"/>
      <c r="E17" s="38"/>
      <c r="F17" s="38"/>
    </row>
    <row r="18" spans="2:6" ht="16.5" thickBot="1">
      <c r="B18" s="19" t="s">
        <v>23</v>
      </c>
      <c r="C18" s="29">
        <f>C15+C17</f>
        <v>11121.8</v>
      </c>
      <c r="D18" s="29">
        <f>D15</f>
        <v>86261.52</v>
      </c>
      <c r="E18" s="29">
        <f>E15+E17</f>
        <v>89625.62</v>
      </c>
      <c r="F18" s="29">
        <f>F15+F17</f>
        <v>7757.7</v>
      </c>
    </row>
    <row r="19" spans="2:6" ht="15.75">
      <c r="B19" s="70" t="s">
        <v>11</v>
      </c>
      <c r="C19" s="71"/>
      <c r="D19" s="71"/>
      <c r="E19" s="71"/>
      <c r="F19" s="72"/>
    </row>
    <row r="20" spans="2:6" ht="15.75">
      <c r="B20" s="11" t="s">
        <v>12</v>
      </c>
      <c r="C20" s="65">
        <v>31997.69</v>
      </c>
      <c r="D20" s="65">
        <v>270603.54</v>
      </c>
      <c r="E20" s="65">
        <v>287530.91</v>
      </c>
      <c r="F20" s="63">
        <v>15070.32</v>
      </c>
    </row>
    <row r="21" spans="2:6" ht="15.75">
      <c r="B21" s="11" t="s">
        <v>34</v>
      </c>
      <c r="C21" s="67">
        <v>5002.01</v>
      </c>
      <c r="D21" s="65">
        <v>20401.690000000002</v>
      </c>
      <c r="E21" s="65">
        <v>22623.620000000003</v>
      </c>
      <c r="F21" s="63">
        <v>2780.08</v>
      </c>
    </row>
    <row r="22" spans="2:6" ht="15.75">
      <c r="B22" s="11" t="s">
        <v>13</v>
      </c>
      <c r="C22" s="61"/>
      <c r="D22" s="61"/>
      <c r="E22" s="62"/>
      <c r="F22" s="66"/>
    </row>
    <row r="23" spans="2:6" ht="15.75">
      <c r="B23" s="11" t="s">
        <v>14</v>
      </c>
      <c r="C23" s="65">
        <v>9170.59</v>
      </c>
      <c r="D23" s="65">
        <v>36023.66</v>
      </c>
      <c r="E23" s="65">
        <v>40087.1</v>
      </c>
      <c r="F23" s="63">
        <v>5107.15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60">
        <f>SUM(C20:C24)</f>
        <v>46170.28999999999</v>
      </c>
      <c r="D25" s="59">
        <f>D20+D21+D23</f>
        <v>327028.89</v>
      </c>
      <c r="E25" s="29">
        <f>SUM(E20:E24)</f>
        <v>350241.62999999995</v>
      </c>
      <c r="F25" s="29">
        <f>SUM(F20:F24)</f>
        <v>22957.550000000003</v>
      </c>
    </row>
    <row r="26" spans="2:6" ht="27">
      <c r="B26" s="30" t="s">
        <v>16</v>
      </c>
      <c r="C26" s="31">
        <f>C18+C25</f>
        <v>57292.09</v>
      </c>
      <c r="D26" s="31">
        <f>D25+D18</f>
        <v>413290.41000000003</v>
      </c>
      <c r="E26" s="31">
        <f>E18+E25</f>
        <v>439867.24999999994</v>
      </c>
      <c r="F26" s="31">
        <f>F18+F25</f>
        <v>30715.250000000004</v>
      </c>
    </row>
    <row r="27" spans="2:6" ht="16.5" thickBot="1">
      <c r="B27" s="73" t="s">
        <v>32</v>
      </c>
      <c r="C27" s="74"/>
      <c r="D27" s="74"/>
      <c r="E27" s="74"/>
      <c r="F27" s="75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76" t="s">
        <v>52</v>
      </c>
      <c r="C30" s="76"/>
      <c r="D30" s="76"/>
      <c r="E30" s="76"/>
      <c r="F30" s="76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B10:F10"/>
    <mergeCell ref="B19:F19"/>
    <mergeCell ref="B27:F27"/>
    <mergeCell ref="B2:F2"/>
    <mergeCell ref="B3:F3"/>
    <mergeCell ref="B4:F4"/>
    <mergeCell ref="B5:F5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I17" sqref="I17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4" t="s">
        <v>27</v>
      </c>
      <c r="B1" s="84"/>
      <c r="C1" s="84"/>
      <c r="D1" s="84"/>
      <c r="E1" s="84"/>
      <c r="F1" s="84"/>
      <c r="G1" s="84"/>
    </row>
    <row r="2" spans="1:7" ht="15.75">
      <c r="A2" s="84" t="s">
        <v>26</v>
      </c>
      <c r="B2" s="84"/>
      <c r="C2" s="84"/>
      <c r="D2" s="84"/>
      <c r="E2" s="84"/>
      <c r="F2" s="84"/>
      <c r="G2" s="84"/>
    </row>
    <row r="3" spans="1:7" ht="15.75">
      <c r="A3" s="85" t="s">
        <v>0</v>
      </c>
      <c r="B3" s="85"/>
      <c r="C3" s="85"/>
      <c r="D3" s="85"/>
      <c r="E3" s="85"/>
      <c r="F3" s="85"/>
      <c r="G3" s="85"/>
    </row>
    <row r="4" spans="1:7" ht="15.75">
      <c r="A4" s="40"/>
      <c r="B4" s="43"/>
      <c r="C4" s="40"/>
      <c r="D4" s="86" t="s">
        <v>40</v>
      </c>
      <c r="E4" s="86"/>
      <c r="F4" s="44"/>
      <c r="G4" s="40"/>
    </row>
    <row r="5" spans="1:7" ht="110.25" customHeight="1">
      <c r="A5" s="45" t="s">
        <v>3</v>
      </c>
      <c r="B5" s="46" t="s">
        <v>4</v>
      </c>
      <c r="C5" s="45" t="s">
        <v>45</v>
      </c>
      <c r="D5" s="47" t="s">
        <v>41</v>
      </c>
      <c r="E5" s="48" t="s">
        <v>42</v>
      </c>
      <c r="F5" s="49" t="s">
        <v>5</v>
      </c>
      <c r="G5" s="45" t="s">
        <v>6</v>
      </c>
    </row>
    <row r="6" spans="1:7" ht="15.75" customHeight="1">
      <c r="A6" s="81" t="s">
        <v>43</v>
      </c>
      <c r="B6" s="82"/>
      <c r="C6" s="82"/>
      <c r="D6" s="82"/>
      <c r="E6" s="82"/>
      <c r="F6" s="82"/>
      <c r="G6" s="83"/>
    </row>
    <row r="7" spans="1:7" ht="15.75" customHeight="1">
      <c r="A7" s="70" t="s">
        <v>9</v>
      </c>
      <c r="B7" s="71"/>
      <c r="C7" s="71"/>
      <c r="D7" s="71"/>
      <c r="E7" s="71"/>
      <c r="F7" s="71"/>
      <c r="G7" s="72"/>
    </row>
    <row r="8" spans="1:7" ht="25.5">
      <c r="A8" s="4" t="s">
        <v>1</v>
      </c>
      <c r="B8" s="50"/>
      <c r="C8" s="50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50"/>
      <c r="C9" s="50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7.25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2" customHeight="1">
      <c r="A12" s="4" t="s">
        <v>36</v>
      </c>
      <c r="B12" s="50">
        <v>0.08</v>
      </c>
      <c r="C12" s="50">
        <v>0.08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39" customHeight="1">
      <c r="A13" s="4" t="s">
        <v>49</v>
      </c>
      <c r="B13" s="50">
        <v>0.29</v>
      </c>
      <c r="C13" s="50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7.75" customHeight="1">
      <c r="A14" s="64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44</v>
      </c>
      <c r="B15" s="18">
        <v>6.77</v>
      </c>
      <c r="C15" s="18">
        <v>6.77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50</v>
      </c>
      <c r="B16" s="51">
        <v>0.98</v>
      </c>
      <c r="C16" s="51">
        <v>0.98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51</v>
      </c>
      <c r="B17" s="68">
        <v>1</v>
      </c>
      <c r="C17" s="68">
        <v>1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51">
        <v>0.19</v>
      </c>
      <c r="C18" s="51">
        <v>0.19</v>
      </c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15.139999999999999</v>
      </c>
      <c r="C19" s="32">
        <f>SUM(C8:C18)</f>
        <v>15.139999999999999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7" t="s">
        <v>10</v>
      </c>
      <c r="B20" s="88"/>
      <c r="C20" s="88"/>
      <c r="D20" s="88"/>
      <c r="E20" s="88"/>
      <c r="F20" s="88"/>
      <c r="G20" s="89"/>
    </row>
    <row r="21" spans="1:7" ht="15.75">
      <c r="A21" s="57"/>
      <c r="B21" s="58"/>
      <c r="C21" s="58"/>
      <c r="D21" s="5">
        <f>B21-C21</f>
        <v>0</v>
      </c>
      <c r="E21" s="5">
        <f>D21*'Часть 1'!$D$7*12/1000</f>
        <v>0</v>
      </c>
      <c r="F21" s="56"/>
      <c r="G21" s="56"/>
    </row>
    <row r="22" spans="1:7" ht="16.5" thickBot="1">
      <c r="A22" s="52" t="s">
        <v>29</v>
      </c>
      <c r="B22" s="53">
        <f>SUM(B21:B21)</f>
        <v>0</v>
      </c>
      <c r="C22" s="53">
        <f>SUM(C21:C21)</f>
        <v>0</v>
      </c>
      <c r="D22" s="53">
        <f>SUM(D21:D21)</f>
        <v>0</v>
      </c>
      <c r="E22" s="53">
        <f>SUM(E21:E21)</f>
        <v>0</v>
      </c>
      <c r="F22" s="54" t="s">
        <v>8</v>
      </c>
      <c r="G22" s="54" t="s">
        <v>8</v>
      </c>
    </row>
    <row r="23" spans="1:7" ht="16.5" thickBot="1">
      <c r="A23" s="33" t="s">
        <v>30</v>
      </c>
      <c r="B23" s="36">
        <f>B19+B22</f>
        <v>15.139999999999999</v>
      </c>
      <c r="C23" s="36">
        <f>C19+C22</f>
        <v>15.139999999999999</v>
      </c>
      <c r="D23" s="36">
        <f>D19+D22</f>
        <v>0</v>
      </c>
      <c r="E23" s="55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6" t="s">
        <v>52</v>
      </c>
      <c r="B26" s="76"/>
      <c r="C26" s="76"/>
      <c r="D26" s="76"/>
      <c r="E26" s="76"/>
      <c r="F26" s="76"/>
      <c r="G26" s="76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2015-02-11T10:36:36Z</cp:lastPrinted>
  <dcterms:created xsi:type="dcterms:W3CDTF">2008-12-01T07:12:21Z</dcterms:created>
  <dcterms:modified xsi:type="dcterms:W3CDTF">2017-01-31T12:53:09Z</dcterms:modified>
  <cp:category/>
  <cp:version/>
  <cp:contentType/>
  <cp:contentStatus/>
</cp:coreProperties>
</file>