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390" windowHeight="9210" activeTab="1"/>
  </bookViews>
  <sheets>
    <sheet name="Часть 1" sheetId="1" r:id="rId1"/>
    <sheet name="Часть 2" sheetId="2" r:id="rId2"/>
  </sheets>
  <definedNames/>
  <calcPr fullCalcOnLoad="1"/>
</workbook>
</file>

<file path=xl/sharedStrings.xml><?xml version="1.0" encoding="utf-8"?>
<sst xmlns="http://schemas.openxmlformats.org/spreadsheetml/2006/main" count="92" uniqueCount="63">
  <si>
    <t xml:space="preserve"> по содержанию и ремонту общего имущества</t>
  </si>
  <si>
    <t>Освещение мест общего пользования</t>
  </si>
  <si>
    <r>
      <t>Наименование работ и услуг</t>
    </r>
    <r>
      <rPr>
        <b/>
        <i/>
        <sz val="10"/>
        <rFont val="Times New Roman"/>
        <family val="1"/>
      </rPr>
      <t xml:space="preserve"> (в соотв. с договором)</t>
    </r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</si>
  <si>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</si>
  <si>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</si>
  <si>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(по факту)</t>
    </r>
  </si>
  <si>
    <t>Противопожарные мероприятия</t>
  </si>
  <si>
    <t>х</t>
  </si>
  <si>
    <t>1.1. Содержание жилья</t>
  </si>
  <si>
    <t xml:space="preserve">1.2. Текущий ремонт </t>
  </si>
  <si>
    <t>2. Коммунальные услуги:</t>
  </si>
  <si>
    <t>Отопление</t>
  </si>
  <si>
    <t>Горячее водоснабжение</t>
  </si>
  <si>
    <t>Водоотведение</t>
  </si>
  <si>
    <t>Электроснабжение</t>
  </si>
  <si>
    <t>ВСЕГО по жилищным и коммунальным  услугам</t>
  </si>
  <si>
    <t>Показатели</t>
  </si>
  <si>
    <t>управляющей организации  ООО "Дивеевское ЖКХ"</t>
  </si>
  <si>
    <t>ГОДОВОЙ ОТЧЕТ</t>
  </si>
  <si>
    <t>о выполнении договора управления многоквартирным домом</t>
  </si>
  <si>
    <t>ЧАСТЬ 1.</t>
  </si>
  <si>
    <t>Общие сведения</t>
  </si>
  <si>
    <t>Итого жилищные услуги:</t>
  </si>
  <si>
    <t>Итого коммунальные услуги</t>
  </si>
  <si>
    <t>Перечень выполненных услуг и работ</t>
  </si>
  <si>
    <t xml:space="preserve">ЧАСТЬ 2. </t>
  </si>
  <si>
    <t>Итого содержание жилья</t>
  </si>
  <si>
    <t>Итого текущий ремонт</t>
  </si>
  <si>
    <t>ВСЕГО:</t>
  </si>
  <si>
    <t>Содержание и текущий ремонт</t>
  </si>
  <si>
    <t xml:space="preserve">3. Капитальный ремонт: </t>
  </si>
  <si>
    <t>1. Жилищные услуги:</t>
  </si>
  <si>
    <t>Холодное водоснабжение</t>
  </si>
  <si>
    <t>Техобслуживание сетей газоснабжения, входящих в состав  общего имущества</t>
  </si>
  <si>
    <t>Площадь помещений в доме:</t>
  </si>
  <si>
    <t>кв.м.</t>
  </si>
  <si>
    <t>в том числе в муниципальной собственности</t>
  </si>
  <si>
    <t>Долг за УК (+),   перерасход  (-)</t>
  </si>
  <si>
    <t>руб./м2</t>
  </si>
  <si>
    <t>сумма,т.р.</t>
  </si>
  <si>
    <t>с.Дивеево, ул. Молодежная, 50</t>
  </si>
  <si>
    <t>Управление многоквартирным домом: осуществление договорно-правовой деятельности, контроля за качеством предоставления услуг; паспортно-учетная работа с населением, информационная работа с населением и т.д.</t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</si>
  <si>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(по факту)</t>
    </r>
  </si>
  <si>
    <t>Плата за найм</t>
  </si>
  <si>
    <t>Сбивание наледей и сосулек</t>
  </si>
  <si>
    <t>Промывка и опресовка систем центрального отопления</t>
  </si>
  <si>
    <t>Аварийное обслуживание</t>
  </si>
  <si>
    <t>Проверка исправности, прочистка дымоходов и вентканалов</t>
  </si>
  <si>
    <t>Генеральный директор ____________________ /Д.Е. Борцов/</t>
  </si>
  <si>
    <t>Проведение технических осмотров и устранение незначительных неисправностей конструктивных элементов и инженерного оборудования многоквартирного дома</t>
  </si>
  <si>
    <t>Задолженность собственников на 01.01.2018г., руб.</t>
  </si>
  <si>
    <t>(Вывоз ТБО,захоронение ТБО,техобслуживание сетей газоснабжения,входящих в состав общего имущества,проведение технических осмотров,электротехнических устройств, управление многоквартирным домом, проверка  исправности, прочистка дымоходов и вентканалов,противопожарные мероприятия)</t>
  </si>
  <si>
    <t>Содержание жилья СОИ ХВС</t>
  </si>
  <si>
    <t>Содержание жилья СОИ ГВС</t>
  </si>
  <si>
    <t>Содержание жилья СОИ ЭЭ</t>
  </si>
  <si>
    <t xml:space="preserve"> </t>
  </si>
  <si>
    <t>с.Дивеево , ул.Молодежная  ,50</t>
  </si>
  <si>
    <t>Работы по обеспечению сбора и транспортированию твердых коммунальных отходов</t>
  </si>
  <si>
    <t>Временное хранение и складирование твердых коммунальных отходов</t>
  </si>
  <si>
    <t>Начислено собственникам  за 2018г.,          руб.</t>
  </si>
  <si>
    <t>Оплачено собственниками за 2018г.,                 руб.</t>
  </si>
  <si>
    <t>Задолженность собственников на 01.01.2019г., руб.</t>
  </si>
  <si>
    <t>за 2018 год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</si>
</sst>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0"/>
    <numFmt numFmtId="170" formatCode="0.0000"/>
    <numFmt numFmtId="171" formatCode="0.000"/>
    <numFmt numFmtId="172" formatCode="0.000000"/>
    <numFmt numFmtId="173" formatCode="#,##0.00_р_."/>
  </numFmts>
  <fonts count="45">
    <font>
      <sz val="12"/>
      <name val="Times New Roman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99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/>
    </xf>
    <xf numFmtId="0" fontId="4" fillId="0" borderId="0" xfId="0" applyFont="1" applyBorder="1" applyAlignment="1">
      <alignment horizontal="right" vertical="top" wrapText="1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6" fillId="0" borderId="11" xfId="0" applyFont="1" applyBorder="1" applyAlignment="1">
      <alignment vertical="top" wrapText="1"/>
    </xf>
    <xf numFmtId="0" fontId="6" fillId="0" borderId="12" xfId="0" applyFont="1" applyBorder="1" applyAlignment="1">
      <alignment/>
    </xf>
    <xf numFmtId="0" fontId="4" fillId="0" borderId="13" xfId="0" applyFont="1" applyBorder="1" applyAlignment="1">
      <alignment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center"/>
    </xf>
    <xf numFmtId="0" fontId="6" fillId="0" borderId="12" xfId="0" applyFont="1" applyBorder="1" applyAlignment="1">
      <alignment vertical="top" wrapText="1"/>
    </xf>
    <xf numFmtId="0" fontId="6" fillId="0" borderId="12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2" fontId="4" fillId="0" borderId="14" xfId="0" applyNumberFormat="1" applyFont="1" applyBorder="1" applyAlignment="1">
      <alignment/>
    </xf>
    <xf numFmtId="0" fontId="5" fillId="0" borderId="13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2" fontId="5" fillId="0" borderId="14" xfId="0" applyNumberFormat="1" applyFont="1" applyBorder="1" applyAlignment="1">
      <alignment/>
    </xf>
    <xf numFmtId="0" fontId="7" fillId="0" borderId="12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22" xfId="0" applyFont="1" applyBorder="1" applyAlignment="1">
      <alignment vertical="top" wrapText="1"/>
    </xf>
    <xf numFmtId="0" fontId="4" fillId="0" borderId="23" xfId="0" applyFont="1" applyBorder="1" applyAlignment="1">
      <alignment horizontal="center"/>
    </xf>
    <xf numFmtId="168" fontId="5" fillId="0" borderId="14" xfId="0" applyNumberFormat="1" applyFont="1" applyBorder="1" applyAlignment="1">
      <alignment/>
    </xf>
    <xf numFmtId="2" fontId="6" fillId="0" borderId="10" xfId="0" applyNumberFormat="1" applyFont="1" applyBorder="1" applyAlignment="1">
      <alignment/>
    </xf>
    <xf numFmtId="2" fontId="4" fillId="0" borderId="23" xfId="0" applyNumberFormat="1" applyFont="1" applyBorder="1" applyAlignment="1">
      <alignment/>
    </xf>
    <xf numFmtId="2" fontId="6" fillId="0" borderId="10" xfId="0" applyNumberFormat="1" applyFont="1" applyBorder="1" applyAlignment="1">
      <alignment/>
    </xf>
    <xf numFmtId="0" fontId="6" fillId="0" borderId="10" xfId="0" applyFont="1" applyBorder="1" applyAlignment="1">
      <alignment horizontal="left" vertical="top" wrapText="1"/>
    </xf>
    <xf numFmtId="2" fontId="6" fillId="0" borderId="12" xfId="0" applyNumberFormat="1" applyFont="1" applyBorder="1" applyAlignment="1">
      <alignment/>
    </xf>
    <xf numFmtId="2" fontId="3" fillId="0" borderId="0" xfId="0" applyNumberFormat="1" applyFont="1" applyAlignment="1">
      <alignment horizontal="center"/>
    </xf>
    <xf numFmtId="0" fontId="4" fillId="0" borderId="17" xfId="0" applyFont="1" applyBorder="1" applyAlignment="1">
      <alignment horizontal="left" vertical="top" wrapText="1"/>
    </xf>
    <xf numFmtId="173" fontId="1" fillId="0" borderId="10" xfId="0" applyNumberFormat="1" applyFont="1" applyBorder="1" applyAlignment="1">
      <alignment horizontal="center" vertical="top" shrinkToFit="1"/>
    </xf>
    <xf numFmtId="0" fontId="6" fillId="0" borderId="10" xfId="0" applyFont="1" applyBorder="1" applyAlignment="1">
      <alignment horizontal="center" vertical="top"/>
    </xf>
    <xf numFmtId="4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4" fillId="0" borderId="22" xfId="0" applyFont="1" applyBorder="1" applyAlignment="1">
      <alignment vertical="top" wrapText="1"/>
    </xf>
    <xf numFmtId="173" fontId="4" fillId="0" borderId="23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4" fontId="1" fillId="0" borderId="10" xfId="0" applyNumberFormat="1" applyFont="1" applyBorder="1" applyAlignment="1">
      <alignment horizontal="center" vertical="center"/>
    </xf>
    <xf numFmtId="173" fontId="1" fillId="0" borderId="10" xfId="0" applyNumberFormat="1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73" fontId="1" fillId="0" borderId="12" xfId="0" applyNumberFormat="1" applyFont="1" applyBorder="1" applyAlignment="1">
      <alignment horizontal="center" vertical="center" shrinkToFit="1"/>
    </xf>
    <xf numFmtId="0" fontId="4" fillId="0" borderId="24" xfId="0" applyFont="1" applyBorder="1" applyAlignment="1">
      <alignment vertical="top" wrapText="1"/>
    </xf>
    <xf numFmtId="4" fontId="4" fillId="0" borderId="13" xfId="0" applyNumberFormat="1" applyFont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0" fontId="5" fillId="0" borderId="18" xfId="0" applyFont="1" applyBorder="1" applyAlignment="1">
      <alignment horizontal="left" vertical="top" wrapText="1"/>
    </xf>
    <xf numFmtId="4" fontId="5" fillId="0" borderId="18" xfId="0" applyNumberFormat="1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2" fontId="5" fillId="0" borderId="18" xfId="0" applyNumberFormat="1" applyFont="1" applyBorder="1" applyAlignment="1">
      <alignment horizontal="center" vertical="top" wrapText="1"/>
    </xf>
    <xf numFmtId="0" fontId="4" fillId="0" borderId="13" xfId="0" applyFont="1" applyBorder="1" applyAlignment="1">
      <alignment vertical="top" wrapText="1"/>
    </xf>
    <xf numFmtId="0" fontId="6" fillId="0" borderId="25" xfId="0" applyFont="1" applyBorder="1" applyAlignment="1">
      <alignment vertical="top" wrapText="1"/>
    </xf>
    <xf numFmtId="0" fontId="6" fillId="0" borderId="26" xfId="0" applyFont="1" applyBorder="1" applyAlignment="1">
      <alignment horizontal="center" vertical="top" wrapText="1"/>
    </xf>
    <xf numFmtId="4" fontId="1" fillId="0" borderId="27" xfId="0" applyNumberFormat="1" applyFont="1" applyBorder="1" applyAlignment="1">
      <alignment horizontal="center" vertical="center"/>
    </xf>
    <xf numFmtId="168" fontId="6" fillId="0" borderId="10" xfId="0" applyNumberFormat="1" applyFont="1" applyBorder="1" applyAlignment="1">
      <alignment/>
    </xf>
    <xf numFmtId="173" fontId="1" fillId="0" borderId="10" xfId="0" applyNumberFormat="1" applyFont="1" applyBorder="1" applyAlignment="1">
      <alignment horizontal="right" vertical="top" shrinkToFit="1"/>
    </xf>
    <xf numFmtId="173" fontId="1" fillId="0" borderId="28" xfId="0" applyNumberFormat="1" applyFont="1" applyBorder="1" applyAlignment="1">
      <alignment horizontal="center" vertical="center" shrinkToFit="1"/>
    </xf>
    <xf numFmtId="4" fontId="4" fillId="0" borderId="15" xfId="0" applyNumberFormat="1" applyFont="1" applyFill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5" fillId="0" borderId="17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  <xf numFmtId="4" fontId="6" fillId="0" borderId="10" xfId="0" applyNumberFormat="1" applyFont="1" applyBorder="1" applyAlignment="1">
      <alignment horizontal="center" vertical="top"/>
    </xf>
    <xf numFmtId="0" fontId="6" fillId="0" borderId="10" xfId="0" applyFont="1" applyBorder="1" applyAlignment="1">
      <alignment horizontal="center" vertical="top"/>
    </xf>
    <xf numFmtId="0" fontId="2" fillId="0" borderId="21" xfId="0" applyFont="1" applyBorder="1" applyAlignment="1">
      <alignment horizontal="center" vertical="top" wrapText="1"/>
    </xf>
    <xf numFmtId="0" fontId="2" fillId="0" borderId="30" xfId="0" applyFont="1" applyBorder="1" applyAlignment="1">
      <alignment horizontal="center" vertical="top" wrapText="1"/>
    </xf>
    <xf numFmtId="0" fontId="2" fillId="0" borderId="30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 vertical="top" wrapText="1"/>
    </xf>
    <xf numFmtId="0" fontId="5" fillId="0" borderId="30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7" fillId="0" borderId="19" xfId="0" applyFont="1" applyBorder="1" applyAlignment="1">
      <alignment horizontal="center"/>
    </xf>
    <xf numFmtId="0" fontId="5" fillId="0" borderId="21" xfId="0" applyFont="1" applyBorder="1" applyAlignment="1">
      <alignment horizontal="center" vertical="top" wrapText="1"/>
    </xf>
    <xf numFmtId="0" fontId="5" fillId="0" borderId="30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7" fillId="0" borderId="30" xfId="0" applyFont="1" applyBorder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31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3"/>
  <sheetViews>
    <sheetView view="pageBreakPreview" zoomScaleSheetLayoutView="100" zoomScalePageLayoutView="0" workbookViewId="0" topLeftCell="A4">
      <selection activeCell="C12" sqref="C12:F12"/>
    </sheetView>
  </sheetViews>
  <sheetFormatPr defaultColWidth="9.00390625" defaultRowHeight="15.75"/>
  <cols>
    <col min="1" max="1" width="7.25390625" style="0" customWidth="1"/>
    <col min="2" max="2" width="23.00390625" style="2" customWidth="1"/>
    <col min="3" max="3" width="12.25390625" style="2" customWidth="1"/>
    <col min="4" max="4" width="13.25390625" style="2" customWidth="1"/>
    <col min="5" max="5" width="13.875" style="0" customWidth="1"/>
    <col min="6" max="6" width="12.25390625" style="0" customWidth="1"/>
  </cols>
  <sheetData>
    <row r="1" ht="15.75">
      <c r="E1" s="1"/>
    </row>
    <row r="2" spans="2:9" ht="15.75">
      <c r="B2" s="77" t="s">
        <v>18</v>
      </c>
      <c r="C2" s="77"/>
      <c r="D2" s="77"/>
      <c r="E2" s="77"/>
      <c r="F2" s="77"/>
      <c r="G2" s="11"/>
      <c r="H2" s="11"/>
      <c r="I2" s="11"/>
    </row>
    <row r="3" spans="2:9" ht="15.75">
      <c r="B3" s="77" t="s">
        <v>17</v>
      </c>
      <c r="C3" s="77"/>
      <c r="D3" s="77"/>
      <c r="E3" s="77"/>
      <c r="F3" s="77"/>
      <c r="G3" s="10"/>
      <c r="H3" s="10"/>
      <c r="I3" s="10"/>
    </row>
    <row r="4" spans="2:9" ht="15.75">
      <c r="B4" s="77" t="s">
        <v>19</v>
      </c>
      <c r="C4" s="77"/>
      <c r="D4" s="77"/>
      <c r="E4" s="77"/>
      <c r="F4" s="77"/>
      <c r="G4" s="10"/>
      <c r="H4" s="10"/>
      <c r="I4" s="10"/>
    </row>
    <row r="5" spans="2:9" ht="15.75">
      <c r="B5" s="77" t="s">
        <v>62</v>
      </c>
      <c r="C5" s="77"/>
      <c r="D5" s="77"/>
      <c r="E5" s="77"/>
      <c r="F5" s="77"/>
      <c r="G5" s="10"/>
      <c r="H5" s="10"/>
      <c r="I5" s="10"/>
    </row>
    <row r="6" spans="2:5" ht="15.75">
      <c r="B6" s="9"/>
      <c r="C6" s="9"/>
      <c r="E6" s="1"/>
    </row>
    <row r="7" spans="2:5" ht="15.75">
      <c r="B7" s="2" t="s">
        <v>34</v>
      </c>
      <c r="D7" s="43">
        <v>1154.84</v>
      </c>
      <c r="E7" s="27" t="s">
        <v>35</v>
      </c>
    </row>
    <row r="8" spans="2:5" ht="15.75">
      <c r="B8" s="2" t="s">
        <v>36</v>
      </c>
      <c r="E8" t="s">
        <v>35</v>
      </c>
    </row>
    <row r="9" ht="15.75">
      <c r="E9" s="1"/>
    </row>
    <row r="10" spans="2:6" ht="15.75">
      <c r="B10" s="76" t="s">
        <v>20</v>
      </c>
      <c r="C10" s="76"/>
      <c r="D10" s="76"/>
      <c r="E10" s="76"/>
      <c r="F10" s="76"/>
    </row>
    <row r="11" spans="2:6" ht="15.75">
      <c r="B11" s="76" t="s">
        <v>21</v>
      </c>
      <c r="C11" s="76"/>
      <c r="D11" s="76"/>
      <c r="E11" s="76"/>
      <c r="F11" s="76"/>
    </row>
    <row r="12" spans="2:6" ht="110.25" customHeight="1">
      <c r="B12" s="3" t="s">
        <v>16</v>
      </c>
      <c r="C12" s="3" t="s">
        <v>50</v>
      </c>
      <c r="D12" s="3" t="s">
        <v>59</v>
      </c>
      <c r="E12" s="3" t="s">
        <v>60</v>
      </c>
      <c r="F12" s="3" t="s">
        <v>61</v>
      </c>
    </row>
    <row r="13" spans="2:6" ht="15.75" customHeight="1">
      <c r="B13" s="83" t="s">
        <v>56</v>
      </c>
      <c r="C13" s="84"/>
      <c r="D13" s="85"/>
      <c r="E13" s="85"/>
      <c r="F13" s="86"/>
    </row>
    <row r="14" spans="2:6" ht="15.75" customHeight="1">
      <c r="B14" s="78" t="s">
        <v>31</v>
      </c>
      <c r="C14" s="79"/>
      <c r="D14" s="79"/>
      <c r="E14" s="79"/>
      <c r="F14" s="80"/>
    </row>
    <row r="15" spans="2:6" ht="15.75" customHeight="1">
      <c r="B15" s="44" t="s">
        <v>29</v>
      </c>
      <c r="C15" s="73">
        <v>8537.97</v>
      </c>
      <c r="D15" s="73">
        <v>212305.92</v>
      </c>
      <c r="E15" s="73">
        <v>200201.7</v>
      </c>
      <c r="F15" s="81">
        <f>C15+D15-E15</f>
        <v>20642.190000000002</v>
      </c>
    </row>
    <row r="16" spans="2:6" ht="172.5" customHeight="1">
      <c r="B16" s="12" t="s">
        <v>51</v>
      </c>
      <c r="C16" s="73"/>
      <c r="D16" s="73"/>
      <c r="E16" s="73"/>
      <c r="F16" s="82"/>
    </row>
    <row r="17" spans="2:6" ht="21" customHeight="1">
      <c r="B17" s="4" t="s">
        <v>52</v>
      </c>
      <c r="C17" s="74">
        <v>215.48</v>
      </c>
      <c r="D17" s="74">
        <v>970.32</v>
      </c>
      <c r="E17" s="74">
        <v>901.4</v>
      </c>
      <c r="F17" s="47">
        <f>C17+D17-E17</f>
        <v>284.4</v>
      </c>
    </row>
    <row r="18" spans="2:6" ht="17.25" customHeight="1">
      <c r="B18" s="4" t="s">
        <v>53</v>
      </c>
      <c r="C18" s="45"/>
      <c r="D18" s="45"/>
      <c r="E18" s="46"/>
      <c r="F18" s="48">
        <f>C18+D18-E18</f>
        <v>0</v>
      </c>
    </row>
    <row r="19" spans="2:6" ht="18" customHeight="1">
      <c r="B19" s="4" t="s">
        <v>54</v>
      </c>
      <c r="C19" s="74">
        <v>1061.25</v>
      </c>
      <c r="D19" s="74">
        <v>7760.4</v>
      </c>
      <c r="E19" s="74">
        <v>7376.6</v>
      </c>
      <c r="F19" s="48">
        <f>C19+D19-E19</f>
        <v>1445.0499999999993</v>
      </c>
    </row>
    <row r="20" spans="2:6" ht="18.75" customHeight="1">
      <c r="B20" s="49" t="s">
        <v>43</v>
      </c>
      <c r="C20" s="50"/>
      <c r="D20" s="50"/>
      <c r="E20" s="51"/>
      <c r="F20" s="52">
        <f>C20+D20-E20</f>
        <v>0</v>
      </c>
    </row>
    <row r="21" spans="2:6" ht="16.5" thickBot="1">
      <c r="B21" s="53" t="s">
        <v>22</v>
      </c>
      <c r="C21" s="54">
        <f>SUM(C15:C20)</f>
        <v>9814.699999999999</v>
      </c>
      <c r="D21" s="54">
        <f>SUM(D15:D20)</f>
        <v>221036.64</v>
      </c>
      <c r="E21" s="54">
        <f>SUM(E15:E20)</f>
        <v>208479.7</v>
      </c>
      <c r="F21" s="54">
        <f>SUM(F15:F20)</f>
        <v>22371.640000000003</v>
      </c>
    </row>
    <row r="22" spans="2:6" ht="15.75">
      <c r="B22" s="87" t="s">
        <v>10</v>
      </c>
      <c r="C22" s="88"/>
      <c r="D22" s="88"/>
      <c r="E22" s="88"/>
      <c r="F22" s="89"/>
    </row>
    <row r="23" spans="2:9" ht="15.75">
      <c r="B23" s="4" t="s">
        <v>11</v>
      </c>
      <c r="C23" s="50"/>
      <c r="D23" s="55"/>
      <c r="E23" s="50"/>
      <c r="F23" s="56">
        <f>C23+D23-E23</f>
        <v>0</v>
      </c>
      <c r="I23" t="s">
        <v>55</v>
      </c>
    </row>
    <row r="24" spans="2:6" ht="15.75">
      <c r="B24" s="4" t="s">
        <v>32</v>
      </c>
      <c r="C24" s="57">
        <v>4165.5199999999995</v>
      </c>
      <c r="D24" s="57">
        <v>62755.02</v>
      </c>
      <c r="E24" s="57">
        <v>63356.92</v>
      </c>
      <c r="F24" s="56">
        <f>C24+D24-E24</f>
        <v>3563.6199999999953</v>
      </c>
    </row>
    <row r="25" spans="2:6" ht="15.75">
      <c r="B25" s="4" t="s">
        <v>12</v>
      </c>
      <c r="C25" s="58"/>
      <c r="D25" s="59"/>
      <c r="E25" s="58"/>
      <c r="F25" s="47">
        <f>C25+D25-E25</f>
        <v>0</v>
      </c>
    </row>
    <row r="26" spans="2:6" ht="15.75">
      <c r="B26" s="4" t="s">
        <v>13</v>
      </c>
      <c r="C26" s="74">
        <v>5771.64</v>
      </c>
      <c r="D26" s="74">
        <v>95322.49</v>
      </c>
      <c r="E26" s="74">
        <v>95972.88</v>
      </c>
      <c r="F26" s="47">
        <f>C26+D26-E26</f>
        <v>5121.25</v>
      </c>
    </row>
    <row r="27" spans="2:6" ht="16.5" thickBot="1">
      <c r="B27" s="17" t="s">
        <v>14</v>
      </c>
      <c r="C27" s="60"/>
      <c r="D27" s="60"/>
      <c r="E27" s="60"/>
      <c r="F27" s="47">
        <f>C27+D27-E27</f>
        <v>0</v>
      </c>
    </row>
    <row r="28" spans="2:6" ht="16.5" thickBot="1">
      <c r="B28" s="61" t="s">
        <v>23</v>
      </c>
      <c r="C28" s="62">
        <f>C24+C26+C27</f>
        <v>9937.16</v>
      </c>
      <c r="D28" s="63">
        <f>SUM(D23:D27)</f>
        <v>158077.51</v>
      </c>
      <c r="E28" s="63">
        <f>SUM(E23:E27)</f>
        <v>159329.8</v>
      </c>
      <c r="F28" s="75">
        <f>SUM(F23:F27)</f>
        <v>8684.869999999995</v>
      </c>
    </row>
    <row r="29" spans="2:6" ht="27">
      <c r="B29" s="64" t="s">
        <v>15</v>
      </c>
      <c r="C29" s="65">
        <f>C28+C21</f>
        <v>19751.86</v>
      </c>
      <c r="D29" s="66">
        <f>D21+D28</f>
        <v>379114.15</v>
      </c>
      <c r="E29" s="65">
        <f>E21+E28</f>
        <v>367809.5</v>
      </c>
      <c r="F29" s="67">
        <f>F21+F28</f>
        <v>31056.51</v>
      </c>
    </row>
    <row r="30" spans="2:6" ht="16.5" thickBot="1">
      <c r="B30" s="78" t="s">
        <v>30</v>
      </c>
      <c r="C30" s="79"/>
      <c r="D30" s="79"/>
      <c r="E30" s="79"/>
      <c r="F30" s="80"/>
    </row>
    <row r="31" spans="2:6" ht="16.5" thickBot="1">
      <c r="B31" s="68"/>
      <c r="C31" s="69"/>
      <c r="D31" s="15"/>
      <c r="E31" s="70"/>
      <c r="F31" s="71">
        <f>C31+D31-E31</f>
        <v>0</v>
      </c>
    </row>
    <row r="33" spans="2:8" ht="15.75">
      <c r="B33" s="77" t="s">
        <v>48</v>
      </c>
      <c r="C33" s="77"/>
      <c r="D33" s="77"/>
      <c r="E33" s="77"/>
      <c r="F33" s="77"/>
      <c r="G33" s="77"/>
      <c r="H33" s="77"/>
    </row>
  </sheetData>
  <sheetProtection/>
  <mergeCells count="12">
    <mergeCell ref="B13:F13"/>
    <mergeCell ref="B22:F22"/>
    <mergeCell ref="B10:F10"/>
    <mergeCell ref="B2:F2"/>
    <mergeCell ref="B3:F3"/>
    <mergeCell ref="B4:F4"/>
    <mergeCell ref="B5:F5"/>
    <mergeCell ref="B33:H33"/>
    <mergeCell ref="B30:F30"/>
    <mergeCell ref="B11:F11"/>
    <mergeCell ref="B14:F14"/>
    <mergeCell ref="F15:F16"/>
  </mergeCells>
  <printOptions/>
  <pageMargins left="0" right="0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25"/>
  <sheetViews>
    <sheetView tabSelected="1" zoomScalePageLayoutView="0" workbookViewId="0" topLeftCell="A6">
      <selection activeCell="C10" sqref="C10:C17"/>
    </sheetView>
  </sheetViews>
  <sheetFormatPr defaultColWidth="9.00390625" defaultRowHeight="15.75"/>
  <cols>
    <col min="1" max="1" width="4.875" style="0" customWidth="1"/>
    <col min="2" max="2" width="21.125" style="2" customWidth="1"/>
    <col min="3" max="3" width="10.625" style="0" customWidth="1"/>
    <col min="4" max="4" width="10.875" style="0" customWidth="1"/>
    <col min="5" max="5" width="14.125" style="0" customWidth="1"/>
    <col min="6" max="6" width="14.375" style="0" customWidth="1"/>
    <col min="7" max="7" width="11.125" style="0" customWidth="1"/>
    <col min="8" max="8" width="11.25390625" style="0" customWidth="1"/>
  </cols>
  <sheetData>
    <row r="1" spans="2:8" ht="15.75">
      <c r="B1" s="90" t="s">
        <v>25</v>
      </c>
      <c r="C1" s="90"/>
      <c r="D1" s="90"/>
      <c r="E1" s="90"/>
      <c r="F1" s="90"/>
      <c r="G1" s="90"/>
      <c r="H1" s="90"/>
    </row>
    <row r="2" spans="2:8" ht="15.75">
      <c r="B2" s="90" t="s">
        <v>24</v>
      </c>
      <c r="C2" s="90"/>
      <c r="D2" s="90"/>
      <c r="E2" s="90"/>
      <c r="F2" s="90"/>
      <c r="G2" s="90"/>
      <c r="H2" s="90"/>
    </row>
    <row r="3" spans="2:8" ht="15.75">
      <c r="B3" s="91" t="s">
        <v>0</v>
      </c>
      <c r="C3" s="91"/>
      <c r="D3" s="91"/>
      <c r="E3" s="91"/>
      <c r="F3" s="91"/>
      <c r="G3" s="91"/>
      <c r="H3" s="91"/>
    </row>
    <row r="4" spans="2:8" ht="15.75">
      <c r="B4" s="26"/>
      <c r="C4" s="28"/>
      <c r="D4" s="26"/>
      <c r="E4" s="95" t="s">
        <v>37</v>
      </c>
      <c r="F4" s="95"/>
      <c r="G4" s="29"/>
      <c r="H4" s="26"/>
    </row>
    <row r="5" spans="2:8" ht="110.25" customHeight="1">
      <c r="B5" s="30" t="s">
        <v>2</v>
      </c>
      <c r="C5" s="31" t="s">
        <v>3</v>
      </c>
      <c r="D5" s="30" t="s">
        <v>42</v>
      </c>
      <c r="E5" s="32" t="s">
        <v>38</v>
      </c>
      <c r="F5" s="33" t="s">
        <v>39</v>
      </c>
      <c r="G5" s="34" t="s">
        <v>4</v>
      </c>
      <c r="H5" s="30" t="s">
        <v>5</v>
      </c>
    </row>
    <row r="6" spans="2:8" ht="15.75" customHeight="1">
      <c r="B6" s="83" t="s">
        <v>40</v>
      </c>
      <c r="C6" s="85"/>
      <c r="D6" s="85"/>
      <c r="E6" s="85"/>
      <c r="F6" s="85"/>
      <c r="G6" s="85"/>
      <c r="H6" s="86"/>
    </row>
    <row r="7" spans="2:8" ht="15.75" customHeight="1">
      <c r="B7" s="92" t="s">
        <v>8</v>
      </c>
      <c r="C7" s="93"/>
      <c r="D7" s="93"/>
      <c r="E7" s="93"/>
      <c r="F7" s="93"/>
      <c r="G7" s="93"/>
      <c r="H7" s="94"/>
    </row>
    <row r="8" spans="2:8" ht="25.5">
      <c r="B8" s="4" t="s">
        <v>1</v>
      </c>
      <c r="C8" s="38"/>
      <c r="D8" s="38"/>
      <c r="E8" s="5">
        <f>C8-D8</f>
        <v>0</v>
      </c>
      <c r="F8" s="5">
        <v>0</v>
      </c>
      <c r="G8" s="16" t="s">
        <v>7</v>
      </c>
      <c r="H8" s="16" t="s">
        <v>7</v>
      </c>
    </row>
    <row r="9" spans="2:8" ht="15.75">
      <c r="B9" s="4" t="s">
        <v>44</v>
      </c>
      <c r="C9" s="38"/>
      <c r="D9" s="38"/>
      <c r="E9" s="5">
        <f>C9-D9</f>
        <v>0</v>
      </c>
      <c r="F9" s="5">
        <v>0</v>
      </c>
      <c r="G9" s="16" t="s">
        <v>7</v>
      </c>
      <c r="H9" s="16" t="s">
        <v>7</v>
      </c>
    </row>
    <row r="10" spans="2:8" ht="51">
      <c r="B10" s="4" t="s">
        <v>57</v>
      </c>
      <c r="C10" s="72">
        <v>1</v>
      </c>
      <c r="D10" s="72">
        <v>1</v>
      </c>
      <c r="E10" s="5">
        <f aca="true" t="shared" si="0" ref="E10:E18">C10-D10</f>
        <v>0</v>
      </c>
      <c r="F10" s="5">
        <v>0</v>
      </c>
      <c r="G10" s="16" t="s">
        <v>7</v>
      </c>
      <c r="H10" s="16" t="s">
        <v>7</v>
      </c>
    </row>
    <row r="11" spans="2:8" ht="46.5" customHeight="1">
      <c r="B11" s="4" t="s">
        <v>58</v>
      </c>
      <c r="C11" s="5">
        <v>0.45</v>
      </c>
      <c r="D11" s="5">
        <v>0.45</v>
      </c>
      <c r="E11" s="5">
        <f t="shared" si="0"/>
        <v>0</v>
      </c>
      <c r="F11" s="5">
        <v>0</v>
      </c>
      <c r="G11" s="16" t="s">
        <v>7</v>
      </c>
      <c r="H11" s="16" t="s">
        <v>7</v>
      </c>
    </row>
    <row r="12" spans="2:8" ht="42" customHeight="1">
      <c r="B12" s="4" t="s">
        <v>33</v>
      </c>
      <c r="C12" s="38">
        <v>0.09</v>
      </c>
      <c r="D12" s="38">
        <v>0.09</v>
      </c>
      <c r="E12" s="5">
        <f t="shared" si="0"/>
        <v>0</v>
      </c>
      <c r="F12" s="5">
        <v>0</v>
      </c>
      <c r="G12" s="16" t="s">
        <v>7</v>
      </c>
      <c r="H12" s="16" t="s">
        <v>7</v>
      </c>
    </row>
    <row r="13" spans="2:8" ht="44.25" customHeight="1">
      <c r="B13" s="4" t="s">
        <v>45</v>
      </c>
      <c r="C13" s="38"/>
      <c r="D13" s="38"/>
      <c r="E13" s="5">
        <f t="shared" si="0"/>
        <v>0</v>
      </c>
      <c r="F13" s="5">
        <v>0</v>
      </c>
      <c r="G13" s="16" t="s">
        <v>7</v>
      </c>
      <c r="H13" s="16" t="s">
        <v>7</v>
      </c>
    </row>
    <row r="14" spans="2:8" ht="118.5" customHeight="1">
      <c r="B14" s="41" t="s">
        <v>49</v>
      </c>
      <c r="C14" s="5">
        <v>4.59</v>
      </c>
      <c r="D14" s="5">
        <v>4.59</v>
      </c>
      <c r="E14" s="5">
        <f t="shared" si="0"/>
        <v>0</v>
      </c>
      <c r="F14" s="5">
        <v>0</v>
      </c>
      <c r="G14" s="16" t="s">
        <v>7</v>
      </c>
      <c r="H14" s="16" t="s">
        <v>7</v>
      </c>
    </row>
    <row r="15" spans="2:8" ht="127.5">
      <c r="B15" s="17" t="s">
        <v>41</v>
      </c>
      <c r="C15" s="13">
        <v>6.96</v>
      </c>
      <c r="D15" s="13">
        <v>6.96</v>
      </c>
      <c r="E15" s="5">
        <f t="shared" si="0"/>
        <v>0</v>
      </c>
      <c r="F15" s="5">
        <v>0</v>
      </c>
      <c r="G15" s="16" t="s">
        <v>7</v>
      </c>
      <c r="H15" s="16" t="s">
        <v>7</v>
      </c>
    </row>
    <row r="16" spans="2:8" ht="15.75">
      <c r="B16" s="17" t="s">
        <v>46</v>
      </c>
      <c r="C16" s="42">
        <v>1.21</v>
      </c>
      <c r="D16" s="42">
        <v>1.21</v>
      </c>
      <c r="E16" s="5">
        <f t="shared" si="0"/>
        <v>0</v>
      </c>
      <c r="F16" s="5">
        <v>0</v>
      </c>
      <c r="G16" s="16" t="s">
        <v>7</v>
      </c>
      <c r="H16" s="16" t="s">
        <v>7</v>
      </c>
    </row>
    <row r="17" spans="2:8" ht="38.25">
      <c r="B17" s="17" t="s">
        <v>47</v>
      </c>
      <c r="C17" s="42">
        <v>0.86</v>
      </c>
      <c r="D17" s="42">
        <v>0.86</v>
      </c>
      <c r="E17" s="13">
        <f t="shared" si="0"/>
        <v>0</v>
      </c>
      <c r="F17" s="5">
        <v>0</v>
      </c>
      <c r="G17" s="16" t="s">
        <v>7</v>
      </c>
      <c r="H17" s="16" t="s">
        <v>7</v>
      </c>
    </row>
    <row r="18" spans="2:8" ht="26.25" thickBot="1">
      <c r="B18" s="17" t="s">
        <v>6</v>
      </c>
      <c r="C18" s="40">
        <v>0.16</v>
      </c>
      <c r="D18" s="40">
        <v>0.16</v>
      </c>
      <c r="E18" s="13">
        <f t="shared" si="0"/>
        <v>0</v>
      </c>
      <c r="F18" s="5">
        <v>0</v>
      </c>
      <c r="G18" s="18" t="s">
        <v>7</v>
      </c>
      <c r="H18" s="18" t="s">
        <v>7</v>
      </c>
    </row>
    <row r="19" spans="2:8" ht="16.5" thickBot="1">
      <c r="B19" s="14" t="s">
        <v>26</v>
      </c>
      <c r="C19" s="21">
        <f>SUM(C8:C18)</f>
        <v>15.32</v>
      </c>
      <c r="D19" s="21">
        <f>SUM(D8:D18)</f>
        <v>15.32</v>
      </c>
      <c r="E19" s="21">
        <f>SUM(E8:E18)</f>
        <v>0</v>
      </c>
      <c r="F19" s="21">
        <f>SUM(F8:F18)</f>
        <v>0</v>
      </c>
      <c r="G19" s="19" t="s">
        <v>7</v>
      </c>
      <c r="H19" s="20" t="s">
        <v>7</v>
      </c>
    </row>
    <row r="20" spans="2:8" ht="15.75">
      <c r="B20" s="96" t="s">
        <v>9</v>
      </c>
      <c r="C20" s="97"/>
      <c r="D20" s="97"/>
      <c r="E20" s="97"/>
      <c r="F20" s="97"/>
      <c r="G20" s="97"/>
      <c r="H20" s="98"/>
    </row>
    <row r="21" spans="2:8" ht="16.5" thickBot="1">
      <c r="B21" s="35" t="s">
        <v>27</v>
      </c>
      <c r="C21" s="39">
        <v>0</v>
      </c>
      <c r="D21" s="39">
        <v>0</v>
      </c>
      <c r="E21" s="39">
        <v>0</v>
      </c>
      <c r="F21" s="39">
        <v>0</v>
      </c>
      <c r="G21" s="36" t="s">
        <v>7</v>
      </c>
      <c r="H21" s="36" t="s">
        <v>7</v>
      </c>
    </row>
    <row r="22" spans="2:8" ht="16.5" thickBot="1">
      <c r="B22" s="22" t="s">
        <v>28</v>
      </c>
      <c r="C22" s="25">
        <f>C19+C21</f>
        <v>15.32</v>
      </c>
      <c r="D22" s="25">
        <f>D19+D21</f>
        <v>15.32</v>
      </c>
      <c r="E22" s="25">
        <f>E19+E21</f>
        <v>0</v>
      </c>
      <c r="F22" s="37">
        <f>F19+F21</f>
        <v>0</v>
      </c>
      <c r="G22" s="23" t="s">
        <v>7</v>
      </c>
      <c r="H22" s="24" t="s">
        <v>7</v>
      </c>
    </row>
    <row r="23" spans="2:8" ht="15.75">
      <c r="B23" s="6"/>
      <c r="C23" s="8"/>
      <c r="D23" s="7"/>
      <c r="E23" s="7"/>
      <c r="F23" s="7"/>
      <c r="G23" s="7"/>
      <c r="H23" s="7"/>
    </row>
    <row r="25" spans="2:8" ht="15.75">
      <c r="B25" s="77" t="s">
        <v>48</v>
      </c>
      <c r="C25" s="77"/>
      <c r="D25" s="77"/>
      <c r="E25" s="77"/>
      <c r="F25" s="77"/>
      <c r="G25" s="77"/>
      <c r="H25" s="77"/>
    </row>
  </sheetData>
  <sheetProtection/>
  <mergeCells count="8">
    <mergeCell ref="B25:H25"/>
    <mergeCell ref="B6:H6"/>
    <mergeCell ref="B1:H1"/>
    <mergeCell ref="B2:H2"/>
    <mergeCell ref="B3:H3"/>
    <mergeCell ref="B7:H7"/>
    <mergeCell ref="E4:F4"/>
    <mergeCell ref="B20:H20"/>
  </mergeCells>
  <printOptions/>
  <pageMargins left="0" right="0" top="0" bottom="0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</dc:creator>
  <cp:keywords/>
  <dc:description/>
  <cp:lastModifiedBy>Medvedev</cp:lastModifiedBy>
  <cp:lastPrinted>2018-02-06T08:41:16Z</cp:lastPrinted>
  <dcterms:created xsi:type="dcterms:W3CDTF">2008-12-01T07:12:21Z</dcterms:created>
  <dcterms:modified xsi:type="dcterms:W3CDTF">2019-02-14T05:55:57Z</dcterms:modified>
  <cp:category/>
  <cp:version/>
  <cp:contentType/>
  <cp:contentStatus/>
</cp:coreProperties>
</file>