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5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<sst xmlns="http://schemas.openxmlformats.org/spreadsheetml/2006/main" count="92" uniqueCount="63">
  <si>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</si>
  <si>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</si>
  <si>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</si>
  <si>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</si>
  <si>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</si>
  <si>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</si>
  <si>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</si>
  <si>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</si>
  <si>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</si>
  <si>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</si>
  <si>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</si>
  <si>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</si>
  <si>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</si>
  <si>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</si>
  <si>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</si>
  <si>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</si>
  <si>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</si>
  <si>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</si>
  <si>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</si>
  <si>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</si>
  <si>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</si>
  <si>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</si>
  <si>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</si>
  <si>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</si>
  <si>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</si>
  <si>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</si>
  <si>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</si>
  <si>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</si>
  <si>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</si>
  <si>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</si>
  <si>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</si>
  <si>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</si>
  <si>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</si>
  <si>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</si>
  <si>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</si>
  <si>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</si>
  <si>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</si>
  <si>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</si>
  <si>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</si>
  <si>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</si>
  <si>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</si>
  <si>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</si>
  <si>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</si>
  <si>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</si>
  <si>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</si>
  <si>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9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</si>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</sst>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3" borderId="18" xfId="0" applyFont="1" applyFill="1" applyBorder="1" applyAlignment="1">
      <alignment horizontal="left"/>
    </xf>
    <xf numFmtId="168" fontId="6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4" fontId="6" fillId="0" borderId="12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3">
      <selection activeCell="K29" sqref="K29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48" t="s">
        <v>19</v>
      </c>
      <c r="C2" s="48"/>
      <c r="D2" s="48"/>
      <c r="E2" s="48"/>
      <c r="F2" s="48"/>
      <c r="G2" s="11"/>
      <c r="H2" s="11"/>
      <c r="I2" s="11"/>
    </row>
    <row r="3" spans="2:9" ht="15.75">
      <c r="B3" s="48" t="s">
        <v>18</v>
      </c>
      <c r="C3" s="48"/>
      <c r="D3" s="48"/>
      <c r="E3" s="48"/>
      <c r="F3" s="48"/>
      <c r="G3" s="10"/>
      <c r="H3" s="10"/>
      <c r="I3" s="10"/>
    </row>
    <row r="4" spans="2:9" ht="15.75">
      <c r="B4" s="48" t="s">
        <v>20</v>
      </c>
      <c r="C4" s="48"/>
      <c r="D4" s="48"/>
      <c r="E4" s="48"/>
      <c r="F4" s="48"/>
      <c r="G4" s="10"/>
      <c r="H4" s="10"/>
      <c r="I4" s="10"/>
    </row>
    <row r="5" spans="2:9" ht="15.75">
      <c r="B5" s="48" t="s">
        <v>53</v>
      </c>
      <c r="C5" s="48"/>
      <c r="D5" s="48"/>
      <c r="E5" s="48"/>
      <c r="F5" s="4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60">
        <v>844.6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4" t="s">
        <v>21</v>
      </c>
      <c r="C10" s="44"/>
      <c r="D10" s="44"/>
      <c r="E10" s="44"/>
      <c r="F10" s="44"/>
    </row>
    <row r="11" spans="2:6" ht="15.75">
      <c r="B11" s="44" t="s">
        <v>22</v>
      </c>
      <c r="C11" s="44"/>
      <c r="D11" s="44"/>
      <c r="E11" s="44"/>
      <c r="F11" s="44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51" t="s">
        <v>62</v>
      </c>
      <c r="C13" s="61"/>
      <c r="D13" s="52"/>
      <c r="E13" s="52"/>
      <c r="F13" s="53"/>
    </row>
    <row r="14" spans="2:6" ht="15.75" customHeight="1">
      <c r="B14" s="62" t="s">
        <v>32</v>
      </c>
      <c r="C14" s="63"/>
      <c r="D14" s="63"/>
      <c r="E14" s="63"/>
      <c r="F14" s="64"/>
    </row>
    <row r="15" spans="2:6" ht="15.75" customHeight="1">
      <c r="B15" s="65" t="s">
        <v>30</v>
      </c>
      <c r="C15" s="66">
        <v>12797.44</v>
      </c>
      <c r="D15" s="66">
        <v>152184.86</v>
      </c>
      <c r="E15" s="49">
        <v>154440.9</v>
      </c>
      <c r="F15" s="67">
        <f>C15+D15-E15</f>
        <v>10541.399999999994</v>
      </c>
    </row>
    <row r="16" spans="2:6" ht="172.5" customHeight="1">
      <c r="B16" s="12" t="s">
        <v>57</v>
      </c>
      <c r="C16" s="66"/>
      <c r="D16" s="66"/>
      <c r="E16" s="50"/>
      <c r="F16" s="50"/>
    </row>
    <row r="17" spans="2:6" ht="21" customHeight="1">
      <c r="B17" s="4" t="s">
        <v>58</v>
      </c>
      <c r="C17" s="68"/>
      <c r="D17" s="68">
        <v>911.48</v>
      </c>
      <c r="E17" s="69">
        <v>856.95</v>
      </c>
      <c r="F17" s="70">
        <f>C17+D17-E17</f>
        <v>54.52999999999997</v>
      </c>
    </row>
    <row r="18" spans="2:6" ht="17.25" customHeight="1">
      <c r="B18" s="4" t="s">
        <v>59</v>
      </c>
      <c r="C18" s="68"/>
      <c r="D18" s="68"/>
      <c r="E18" s="69"/>
      <c r="F18" s="71">
        <f>C18+D18-E18</f>
        <v>0</v>
      </c>
    </row>
    <row r="19" spans="2:6" ht="18" customHeight="1">
      <c r="B19" s="4" t="s">
        <v>60</v>
      </c>
      <c r="C19" s="68"/>
      <c r="D19" s="68">
        <v>4812.42</v>
      </c>
      <c r="E19" s="69">
        <v>4365.22</v>
      </c>
      <c r="F19" s="71">
        <f>C19+D19-E19</f>
        <v>447.1999999999998</v>
      </c>
    </row>
    <row r="20" spans="2:6" ht="18.75" customHeight="1">
      <c r="B20" s="72" t="s">
        <v>44</v>
      </c>
      <c r="C20" s="73"/>
      <c r="D20" s="73"/>
      <c r="E20" s="74"/>
      <c r="F20" s="75">
        <f>C20+D20-E20</f>
        <v>0</v>
      </c>
    </row>
    <row r="21" spans="2:6" ht="16.5" thickBot="1">
      <c r="B21" s="76" t="s">
        <v>23</v>
      </c>
      <c r="C21" s="77">
        <f>SUM(C15:C20)</f>
        <v>12797.44</v>
      </c>
      <c r="D21" s="77">
        <f>SUM(D15:D20)</f>
        <v>157908.76</v>
      </c>
      <c r="E21" s="77">
        <f>SUM(E15:E20)</f>
        <v>159663.07</v>
      </c>
      <c r="F21" s="77">
        <f>SUM(F15:F20)</f>
        <v>11043.129999999994</v>
      </c>
    </row>
    <row r="22" spans="2:6" ht="15.75">
      <c r="B22" s="78" t="s">
        <v>11</v>
      </c>
      <c r="C22" s="79"/>
      <c r="D22" s="79"/>
      <c r="E22" s="79"/>
      <c r="F22" s="80"/>
    </row>
    <row r="23" spans="2:9" ht="15.75">
      <c r="B23" s="4" t="s">
        <v>12</v>
      </c>
      <c r="C23" s="73">
        <v>26259.28</v>
      </c>
      <c r="D23" s="81">
        <v>284233.31</v>
      </c>
      <c r="E23" s="73">
        <v>289636.2</v>
      </c>
      <c r="F23" s="82">
        <f>C23+D23-E23</f>
        <v>20856.389999999956</v>
      </c>
      <c r="I23" t="s">
        <v>61</v>
      </c>
    </row>
    <row r="24" spans="2:6" ht="15.75">
      <c r="B24" s="4" t="s">
        <v>33</v>
      </c>
      <c r="C24" s="83">
        <v>-3194.44</v>
      </c>
      <c r="D24" s="83">
        <v>55269.81</v>
      </c>
      <c r="E24" s="83">
        <v>50795.23</v>
      </c>
      <c r="F24" s="82">
        <f>C24+D24-E24</f>
        <v>1280.1399999999921</v>
      </c>
    </row>
    <row r="25" spans="2:6" ht="15.75">
      <c r="B25" s="4" t="s">
        <v>13</v>
      </c>
      <c r="C25" s="84"/>
      <c r="D25" s="85"/>
      <c r="E25" s="84"/>
      <c r="F25" s="70">
        <f>C25+D25-E25</f>
        <v>0</v>
      </c>
    </row>
    <row r="26" spans="2:6" ht="15.75">
      <c r="B26" s="4" t="s">
        <v>14</v>
      </c>
      <c r="C26" s="83">
        <v>1862.81</v>
      </c>
      <c r="D26" s="83">
        <v>59844.98</v>
      </c>
      <c r="E26" s="83">
        <v>56598.15</v>
      </c>
      <c r="F26" s="70">
        <f>C26+D26-E26</f>
        <v>5109.639999999999</v>
      </c>
    </row>
    <row r="27" spans="2:6" ht="16.5" thickBot="1">
      <c r="B27" s="16" t="s">
        <v>15</v>
      </c>
      <c r="C27" s="86"/>
      <c r="D27" s="86"/>
      <c r="E27" s="86"/>
      <c r="F27" s="70">
        <f>C27+D27-E27</f>
        <v>0</v>
      </c>
    </row>
    <row r="28" spans="2:6" ht="16.5" thickBot="1">
      <c r="B28" s="87" t="s">
        <v>24</v>
      </c>
      <c r="C28" s="88">
        <f>C24+C26+C27</f>
        <v>-1331.63</v>
      </c>
      <c r="D28" s="89">
        <f>SUM(D23:D27)</f>
        <v>399348.1</v>
      </c>
      <c r="E28" s="89">
        <f>SUM(E23:E27)</f>
        <v>397029.58</v>
      </c>
      <c r="F28" s="90">
        <f>SUM(F23:F27)</f>
        <v>27246.169999999947</v>
      </c>
    </row>
    <row r="29" spans="2:6" ht="27">
      <c r="B29" s="91" t="s">
        <v>16</v>
      </c>
      <c r="C29" s="92">
        <f>C28+C21</f>
        <v>11465.810000000001</v>
      </c>
      <c r="D29" s="93">
        <f>D21+D28</f>
        <v>557256.86</v>
      </c>
      <c r="E29" s="93">
        <f>E21+E28</f>
        <v>556692.65</v>
      </c>
      <c r="F29" s="94">
        <f>F21+F28</f>
        <v>38289.299999999945</v>
      </c>
    </row>
    <row r="30" spans="2:6" ht="16.5" thickBot="1">
      <c r="B30" s="62" t="s">
        <v>31</v>
      </c>
      <c r="C30" s="63"/>
      <c r="D30" s="63"/>
      <c r="E30" s="63"/>
      <c r="F30" s="64"/>
    </row>
    <row r="31" spans="2:6" ht="16.5" thickBot="1">
      <c r="B31" s="95"/>
      <c r="C31" s="96"/>
      <c r="D31" s="97"/>
      <c r="E31" s="98"/>
      <c r="F31" s="99"/>
    </row>
    <row r="33" spans="2:8" ht="15.75">
      <c r="B33" s="48" t="s">
        <v>51</v>
      </c>
      <c r="C33" s="48"/>
      <c r="D33" s="48"/>
      <c r="E33" s="48"/>
      <c r="F33" s="48"/>
      <c r="G33" s="48"/>
      <c r="H33" s="48"/>
    </row>
  </sheetData>
  <sheetProtection/>
  <mergeCells count="15">
    <mergeCell ref="B33:H33"/>
    <mergeCell ref="B30:F30"/>
    <mergeCell ref="B11:F11"/>
    <mergeCell ref="B14:F14"/>
    <mergeCell ref="C15:C16"/>
    <mergeCell ref="E15:E16"/>
    <mergeCell ref="F15:F16"/>
    <mergeCell ref="B13:F13"/>
    <mergeCell ref="D15:D16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4" t="s">
        <v>26</v>
      </c>
      <c r="B1" s="54"/>
      <c r="C1" s="54"/>
      <c r="D1" s="54"/>
      <c r="E1" s="54"/>
      <c r="F1" s="54"/>
      <c r="G1" s="54"/>
    </row>
    <row r="2" spans="1:7" ht="15.75">
      <c r="A2" s="54" t="s">
        <v>25</v>
      </c>
      <c r="B2" s="54"/>
      <c r="C2" s="54"/>
      <c r="D2" s="54"/>
      <c r="E2" s="54"/>
      <c r="F2" s="54"/>
      <c r="G2" s="54"/>
    </row>
    <row r="3" spans="1:7" ht="15.75">
      <c r="A3" s="55" t="s">
        <v>0</v>
      </c>
      <c r="B3" s="55"/>
      <c r="C3" s="55"/>
      <c r="D3" s="55"/>
      <c r="E3" s="55"/>
      <c r="F3" s="55"/>
      <c r="G3" s="55"/>
    </row>
    <row r="4" spans="1:7" ht="15.75">
      <c r="A4" s="26"/>
      <c r="B4" s="28"/>
      <c r="C4" s="26"/>
      <c r="D4" s="56" t="s">
        <v>39</v>
      </c>
      <c r="E4" s="56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51" t="s">
        <v>45</v>
      </c>
      <c r="B6" s="52"/>
      <c r="C6" s="52"/>
      <c r="D6" s="52"/>
      <c r="E6" s="52"/>
      <c r="F6" s="52"/>
      <c r="G6" s="53"/>
    </row>
    <row r="7" spans="1:7" ht="15.75" customHeight="1">
      <c r="A7" s="45" t="s">
        <v>9</v>
      </c>
      <c r="B7" s="46"/>
      <c r="C7" s="46"/>
      <c r="D7" s="46"/>
      <c r="E7" s="46"/>
      <c r="F7" s="46"/>
      <c r="G7" s="47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15.75">
      <c r="A9" s="4" t="s">
        <v>46</v>
      </c>
      <c r="B9" s="39"/>
      <c r="C9" s="39"/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17.2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1.25" customHeight="1">
      <c r="A12" s="4" t="s">
        <v>35</v>
      </c>
      <c r="B12" s="39">
        <v>0.08</v>
      </c>
      <c r="C12" s="5">
        <f aca="true" t="shared" si="1" ref="C11:C18">B12</f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39.75" customHeight="1">
      <c r="A13" s="4" t="s">
        <v>47</v>
      </c>
      <c r="B13" s="39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5" t="s">
        <v>8</v>
      </c>
      <c r="G13" s="15" t="s">
        <v>8</v>
      </c>
    </row>
    <row r="14" spans="1:7" ht="114" customHeight="1">
      <c r="A14" s="25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27.5">
      <c r="A15" s="16" t="s">
        <v>42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48</v>
      </c>
      <c r="B16" s="35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49</v>
      </c>
      <c r="B17" s="43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5" t="s">
        <v>8</v>
      </c>
      <c r="G17" s="15" t="s">
        <v>8</v>
      </c>
    </row>
    <row r="18" spans="1:7" ht="26.25" thickBot="1">
      <c r="A18" s="16" t="s">
        <v>7</v>
      </c>
      <c r="B18" s="35">
        <v>0.22</v>
      </c>
      <c r="C18" s="5">
        <f t="shared" si="1"/>
        <v>0.22</v>
      </c>
      <c r="D18" s="13">
        <f t="shared" si="0"/>
        <v>0</v>
      </c>
      <c r="E18" s="5">
        <f>D18*'Часть 1'!$D$7*12</f>
        <v>0</v>
      </c>
      <c r="F18" s="17" t="s">
        <v>8</v>
      </c>
      <c r="G18" s="17" t="s">
        <v>8</v>
      </c>
    </row>
    <row r="19" spans="1:7" ht="16.5" thickBot="1">
      <c r="A19" s="14" t="s">
        <v>27</v>
      </c>
      <c r="B19" s="20">
        <f>SUM(B8:B18)</f>
        <v>15.03</v>
      </c>
      <c r="C19" s="20">
        <f>SUM(C8:C18)</f>
        <v>15.03</v>
      </c>
      <c r="D19" s="20">
        <f>SUM(D8:D18)</f>
        <v>0</v>
      </c>
      <c r="E19" s="20">
        <f>SUM(E8:E18)</f>
        <v>0</v>
      </c>
      <c r="F19" s="18" t="s">
        <v>8</v>
      </c>
      <c r="G19" s="19" t="s">
        <v>8</v>
      </c>
    </row>
    <row r="20" spans="1:7" ht="15.75">
      <c r="A20" s="57" t="s">
        <v>10</v>
      </c>
      <c r="B20" s="58"/>
      <c r="C20" s="58"/>
      <c r="D20" s="58"/>
      <c r="E20" s="58"/>
      <c r="F20" s="58"/>
      <c r="G20" s="59"/>
    </row>
    <row r="21" spans="1:7" ht="15.75">
      <c r="A21" s="42"/>
      <c r="B21" s="40"/>
      <c r="C21" s="40"/>
      <c r="D21" s="5"/>
      <c r="E21" s="5"/>
      <c r="F21" s="41"/>
      <c r="G21" s="41"/>
    </row>
    <row r="22" spans="1:7" ht="16.5" thickBot="1">
      <c r="A22" s="36" t="s">
        <v>28</v>
      </c>
      <c r="B22" s="37">
        <f>SUM(B21:B21)</f>
        <v>0</v>
      </c>
      <c r="C22" s="37">
        <f>SUM(C21:C21)</f>
        <v>0</v>
      </c>
      <c r="D22" s="37">
        <f>SUM(D21:D21)</f>
        <v>0</v>
      </c>
      <c r="E22" s="37">
        <f>SUM(E21:E21)</f>
        <v>0</v>
      </c>
      <c r="F22" s="38" t="s">
        <v>8</v>
      </c>
      <c r="G22" s="38" t="s">
        <v>8</v>
      </c>
    </row>
    <row r="23" spans="1:7" ht="16.5" thickBot="1">
      <c r="A23" s="21" t="s">
        <v>29</v>
      </c>
      <c r="B23" s="24">
        <f>B19+B22</f>
        <v>15.03</v>
      </c>
      <c r="C23" s="24">
        <f>C19+C22</f>
        <v>15.03</v>
      </c>
      <c r="D23" s="24">
        <f>D19+D22</f>
        <v>0</v>
      </c>
      <c r="E23" s="24">
        <f>E19+E22</f>
        <v>0</v>
      </c>
      <c r="F23" s="22" t="s">
        <v>8</v>
      </c>
      <c r="G23" s="2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48" t="s">
        <v>51</v>
      </c>
      <c r="B26" s="48"/>
      <c r="C26" s="48"/>
      <c r="D26" s="48"/>
      <c r="E26" s="48"/>
      <c r="F26" s="48"/>
      <c r="G26" s="4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2015-02-20T07:19:43Z</cp:lastPrinted>
  <dcterms:created xsi:type="dcterms:W3CDTF">2008-12-01T07:12:21Z</dcterms:created>
  <dcterms:modified xsi:type="dcterms:W3CDTF">2018-01-23T07:19:24Z</dcterms:modified>
  <cp:category/>
  <cp:version/>
  <cp:contentType/>
  <cp:contentStatus/>
</cp:coreProperties>
</file>