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<sst xmlns="http://schemas.openxmlformats.org/spreadsheetml/2006/main" count="89" uniqueCount="60">
  <si>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</si>
  <si>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</si>
  <si>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</si>
  <si>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</si>
  <si>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</si>
  <si>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</si>
  <si>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</si>
  <si>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</si>
  <si>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</si>
  <si>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</si>
  <si>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</si>
  <si>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</si>
  <si>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</si>
  <si>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</si>
  <si>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</si>
  <si>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</si>
  <si>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</si>
  <si>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</si>
  <si>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</si>
  <si>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</si>
  <si>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</si>
  <si>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</si>
  <si>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</si>
  <si>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</si>
  <si>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</si>
  <si>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</si>
  <si>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</si>
  <si>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</si>
  <si>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</si>
  <si>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</si>
  <si>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</si>
  <si>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</si>
  <si>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</si>
  <si>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</si>
  <si>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</si>
  <si>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</si>
  <si>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</si>
  <si>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</si>
  <si>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</si>
  <si>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</si>
  <si>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</si>
  <si>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</si>
  <si>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</si>
  <si>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41</t>
  </si>
  <si>
    <t>с.Дивеево, ул.Октябрьская, 41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</si>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</sst>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4" fillId="0" borderId="2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25" sqref="J2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3"/>
      <c r="H2" s="13"/>
      <c r="I2" s="13"/>
    </row>
    <row r="3" spans="2:9" ht="15.75">
      <c r="B3" s="67" t="s">
        <v>18</v>
      </c>
      <c r="C3" s="67"/>
      <c r="D3" s="67"/>
      <c r="E3" s="67"/>
      <c r="F3" s="67"/>
      <c r="G3" s="12"/>
      <c r="H3" s="12"/>
      <c r="I3" s="12"/>
    </row>
    <row r="4" spans="2:9" ht="15.75">
      <c r="B4" s="67" t="s">
        <v>20</v>
      </c>
      <c r="C4" s="67"/>
      <c r="D4" s="67"/>
      <c r="E4" s="67"/>
      <c r="F4" s="67"/>
      <c r="G4" s="12"/>
      <c r="H4" s="12"/>
      <c r="I4" s="12"/>
    </row>
    <row r="5" spans="2:9" ht="15.75">
      <c r="B5" s="67" t="s">
        <v>58</v>
      </c>
      <c r="C5" s="67"/>
      <c r="D5" s="67"/>
      <c r="E5" s="67"/>
      <c r="F5" s="6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843.41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6" t="s">
        <v>43</v>
      </c>
      <c r="C13" s="77"/>
      <c r="D13" s="77"/>
      <c r="E13" s="77"/>
      <c r="F13" s="78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72">
        <v>9443.34</v>
      </c>
      <c r="D15" s="72">
        <v>142518.72</v>
      </c>
      <c r="E15" s="74">
        <v>131886.44</v>
      </c>
      <c r="F15" s="74">
        <f>C15+D15-E15</f>
        <v>20075.619999999995</v>
      </c>
    </row>
    <row r="16" spans="2:6" ht="198.75" customHeight="1">
      <c r="B16" s="15" t="s">
        <v>47</v>
      </c>
      <c r="C16" s="73"/>
      <c r="D16" s="73"/>
      <c r="E16" s="75"/>
      <c r="F16" s="75"/>
    </row>
    <row r="17" spans="2:6" ht="18.75" customHeight="1" thickBot="1">
      <c r="B17" s="37" t="s">
        <v>48</v>
      </c>
      <c r="C17" s="61"/>
      <c r="D17" s="61"/>
      <c r="E17" s="61"/>
      <c r="F17" s="60"/>
    </row>
    <row r="18" spans="2:6" ht="16.5" thickBot="1">
      <c r="B18" s="19" t="s">
        <v>23</v>
      </c>
      <c r="C18" s="29">
        <f>C15+C17</f>
        <v>9443.34</v>
      </c>
      <c r="D18" s="29">
        <f>D15+D17</f>
        <v>142518.72</v>
      </c>
      <c r="E18" s="29">
        <f>E15+E17</f>
        <v>131886.44</v>
      </c>
      <c r="F18" s="29">
        <f>F15+F17</f>
        <v>20075.619999999995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88">
        <v>12169.56</v>
      </c>
      <c r="D20" s="88">
        <v>272495.8</v>
      </c>
      <c r="E20" s="88">
        <v>284850.38</v>
      </c>
      <c r="F20" s="62">
        <f>C20+D20-E20</f>
        <v>-185.02000000001863</v>
      </c>
    </row>
    <row r="21" spans="2:6" ht="15.75">
      <c r="B21" s="11" t="s">
        <v>34</v>
      </c>
      <c r="C21" s="63">
        <v>3313.95</v>
      </c>
      <c r="D21" s="63">
        <v>51993.42</v>
      </c>
      <c r="E21" s="64">
        <v>48189.96</v>
      </c>
      <c r="F21" s="62">
        <f>C21+D21-E21</f>
        <v>7117.409999999996</v>
      </c>
    </row>
    <row r="22" spans="2:6" ht="15.75">
      <c r="B22" s="11" t="s">
        <v>13</v>
      </c>
      <c r="C22" s="65"/>
      <c r="D22" s="65"/>
      <c r="E22" s="64"/>
      <c r="F22" s="62"/>
    </row>
    <row r="23" spans="2:6" ht="15.75">
      <c r="B23" s="11" t="s">
        <v>14</v>
      </c>
      <c r="C23" s="88">
        <v>5980.8</v>
      </c>
      <c r="D23" s="88">
        <v>94712.12</v>
      </c>
      <c r="E23" s="88">
        <v>87652.89</v>
      </c>
      <c r="F23" s="62">
        <f>C23+D23-E23</f>
        <v>13040.029999999999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21464.309999999998</v>
      </c>
      <c r="D25" s="29">
        <f>D20+D21+D23</f>
        <v>419201.33999999997</v>
      </c>
      <c r="E25" s="29">
        <f>SUM(E20:E24)</f>
        <v>420693.23000000004</v>
      </c>
      <c r="F25" s="29">
        <f>SUM(F20:F24)</f>
        <v>19972.419999999976</v>
      </c>
    </row>
    <row r="26" spans="2:6" ht="27">
      <c r="B26" s="30" t="s">
        <v>16</v>
      </c>
      <c r="C26" s="31">
        <f>C18+C25</f>
        <v>30907.649999999998</v>
      </c>
      <c r="D26" s="31">
        <f>D25+D18</f>
        <v>561720.0599999999</v>
      </c>
      <c r="E26" s="31">
        <f>E18+E25</f>
        <v>552579.67</v>
      </c>
      <c r="F26" s="31">
        <f>F18+F25</f>
        <v>40048.03999999997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7" t="s">
        <v>53</v>
      </c>
      <c r="C30" s="67"/>
      <c r="D30" s="67"/>
      <c r="E30" s="67"/>
      <c r="F30" s="67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8"/>
      <c r="B4" s="41"/>
      <c r="C4" s="38"/>
      <c r="D4" s="84" t="s">
        <v>40</v>
      </c>
      <c r="E4" s="84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46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6" t="s">
        <v>44</v>
      </c>
      <c r="B6" s="77"/>
      <c r="C6" s="77"/>
      <c r="D6" s="77"/>
      <c r="E6" s="77"/>
      <c r="F6" s="77"/>
      <c r="G6" s="78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2">
        <v>0.06</v>
      </c>
      <c r="C12" s="52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66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9"/>
      <c r="B21" s="54"/>
      <c r="C21" s="54"/>
      <c r="D21" s="5">
        <f>B21-C21</f>
        <v>0</v>
      </c>
      <c r="E21" s="5">
        <f>D21*'Часть 1'!$D$7*12/1000</f>
        <v>0</v>
      </c>
      <c r="F21" s="56"/>
      <c r="G21" s="56"/>
    </row>
    <row r="22" spans="1:7" ht="16.5" thickBot="1">
      <c r="A22" s="49" t="s">
        <v>29</v>
      </c>
      <c r="B22" s="50">
        <f>SUM(B21:B21)</f>
        <v>0</v>
      </c>
      <c r="C22" s="50">
        <f>SUM(C21:C21)</f>
        <v>0</v>
      </c>
      <c r="D22" s="58">
        <f>SUM(D21:D21)</f>
        <v>0</v>
      </c>
      <c r="E22" s="57">
        <f>SUM(E21:E21)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14.17</v>
      </c>
      <c r="C23" s="36">
        <f>C19+C22</f>
        <v>14.17</v>
      </c>
      <c r="D23" s="55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7" t="s">
        <v>53</v>
      </c>
      <c r="B26" s="67"/>
      <c r="C26" s="67"/>
      <c r="D26" s="67"/>
      <c r="E26" s="67"/>
      <c r="F26" s="67"/>
      <c r="G26" s="6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2015-02-12T06:13:16Z</cp:lastPrinted>
  <dcterms:created xsi:type="dcterms:W3CDTF">2008-12-01T07:12:21Z</dcterms:created>
  <dcterms:modified xsi:type="dcterms:W3CDTF">2015-02-12T06:14:08Z</dcterms:modified>
  <cp:category/>
  <cp:version/>
  <cp:contentType/>
  <cp:contentStatus/>
</cp:coreProperties>
</file>