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<sst xmlns="http://schemas.openxmlformats.org/spreadsheetml/2006/main" count="85" uniqueCount="60">
  <si>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</si>
  <si>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</si>
  <si>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</si>
  <si>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</si>
  <si>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</si>
  <si>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</si>
  <si>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</si>
  <si>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</si>
  <si>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</si>
  <si>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</si>
  <si>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</si>
  <si>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</si>
  <si>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</si>
  <si>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</si>
  <si>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</si>
  <si>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</si>
  <si>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</si>
  <si>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</si>
  <si>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</si>
  <si>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</si>
  <si>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</si>
  <si>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</si>
  <si>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</si>
  <si>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</si>
  <si>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</si>
  <si>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</si>
  <si>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</si>
  <si>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</si>
  <si>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</si>
  <si>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</si>
  <si>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</si>
  <si>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</si>
  <si>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</si>
  <si>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</si>
  <si>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</si>
  <si>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</si>
  <si>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</si>
  <si>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</si>
  <si>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</si>
  <si>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</si>
  <si>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</si>
  <si>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</si>
  <si>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Полевая, 1а</t>
  </si>
  <si>
    <t>с.Дивеево, ул.Полевая, 1а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</si>
  <si>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</si>
  <si>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</si>
  <si>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</si>
  <si>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</si>
  <si>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</si>
  <si>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</si>
  <si>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</si>
  <si>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</si>
  <si>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</si>
  <si>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Доля собственников (15%)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</si>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</sst>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3" fontId="6" fillId="0" borderId="2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3" fontId="6" fillId="0" borderId="14" xfId="0" applyNumberFormat="1" applyFont="1" applyBorder="1" applyAlignment="1">
      <alignment horizontal="center" vertical="center" shrinkToFit="1"/>
    </xf>
    <xf numFmtId="173" fontId="6" fillId="0" borderId="15" xfId="0" applyNumberFormat="1" applyFont="1" applyBorder="1" applyAlignment="1">
      <alignment horizontal="center" vertical="center" shrinkToFit="1"/>
    </xf>
    <xf numFmtId="173" fontId="6" fillId="0" borderId="16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173" fontId="6" fillId="0" borderId="2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D25" sqref="D25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59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9">
        <v>928.31</v>
      </c>
      <c r="E7" s="38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42</v>
      </c>
      <c r="C13" s="82"/>
      <c r="D13" s="82"/>
      <c r="E13" s="82"/>
      <c r="F13" s="83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14" t="s">
        <v>30</v>
      </c>
      <c r="C15" s="77">
        <v>-1366.54</v>
      </c>
      <c r="D15" s="77">
        <v>162978.15</v>
      </c>
      <c r="E15" s="79">
        <v>136336.14</v>
      </c>
      <c r="F15" s="79">
        <v>25275.47</v>
      </c>
    </row>
    <row r="16" spans="2:6" ht="198.75" customHeight="1">
      <c r="B16" s="15" t="s">
        <v>47</v>
      </c>
      <c r="C16" s="78">
        <v>-1366.54</v>
      </c>
      <c r="D16" s="78">
        <v>162978.15</v>
      </c>
      <c r="E16" s="80">
        <v>136336.14</v>
      </c>
      <c r="F16" s="80">
        <v>25275.47</v>
      </c>
    </row>
    <row r="17" spans="2:6" ht="18.75" customHeight="1" thickBot="1">
      <c r="B17" s="36" t="s">
        <v>46</v>
      </c>
      <c r="C17" s="34"/>
      <c r="D17" s="34"/>
      <c r="E17" s="35"/>
      <c r="F17" s="35">
        <f>C17+D17-E17</f>
        <v>0</v>
      </c>
    </row>
    <row r="18" spans="2:6" ht="16.5" thickBot="1">
      <c r="B18" s="19" t="s">
        <v>23</v>
      </c>
      <c r="C18" s="26">
        <f>C15+C17</f>
        <v>-1366.54</v>
      </c>
      <c r="D18" s="26">
        <f>D15</f>
        <v>162978.15</v>
      </c>
      <c r="E18" s="26">
        <f>E15+E17</f>
        <v>136336.14</v>
      </c>
      <c r="F18" s="26">
        <f>F15+F17</f>
        <v>25275.47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1" t="s">
        <v>12</v>
      </c>
      <c r="C20" s="57"/>
      <c r="D20" s="57"/>
      <c r="E20" s="58"/>
      <c r="F20" s="59"/>
    </row>
    <row r="21" spans="2:6" ht="15.75">
      <c r="B21" s="11" t="s">
        <v>33</v>
      </c>
      <c r="C21" s="57">
        <v>7314.65</v>
      </c>
      <c r="D21" s="60">
        <v>63221.67</v>
      </c>
      <c r="E21" s="58">
        <v>56272.92</v>
      </c>
      <c r="F21" s="61">
        <v>14263.4</v>
      </c>
    </row>
    <row r="22" spans="2:6" ht="15.75">
      <c r="B22" s="11" t="s">
        <v>13</v>
      </c>
      <c r="C22" s="57"/>
      <c r="D22" s="57"/>
      <c r="E22" s="58"/>
      <c r="F22" s="61"/>
    </row>
    <row r="23" spans="2:6" ht="15.75">
      <c r="B23" s="11" t="s">
        <v>14</v>
      </c>
      <c r="C23" s="71">
        <v>10520.97</v>
      </c>
      <c r="D23" s="71">
        <v>80435.76</v>
      </c>
      <c r="E23" s="71">
        <v>72357.38</v>
      </c>
      <c r="F23" s="61">
        <v>18599.35</v>
      </c>
    </row>
    <row r="24" spans="2:6" ht="16.5" thickBot="1">
      <c r="B24" s="21" t="s">
        <v>15</v>
      </c>
      <c r="C24" s="17"/>
      <c r="D24" s="17"/>
      <c r="E24" s="16"/>
      <c r="F24" s="23"/>
    </row>
    <row r="25" spans="2:6" ht="16.5" thickBot="1">
      <c r="B25" s="62" t="s">
        <v>24</v>
      </c>
      <c r="C25" s="63">
        <f>SUM(C20:C24)</f>
        <v>17835.62</v>
      </c>
      <c r="D25" s="93">
        <f>D21+D23</f>
        <v>143657.43</v>
      </c>
      <c r="E25" s="26">
        <f>SUM(E20:E24)</f>
        <v>128630.3</v>
      </c>
      <c r="F25" s="64">
        <f>SUM(F20:F24)</f>
        <v>32862.75</v>
      </c>
    </row>
    <row r="26" spans="2:6" ht="27">
      <c r="B26" s="27" t="s">
        <v>16</v>
      </c>
      <c r="C26" s="28">
        <f>C18+C25</f>
        <v>16469.079999999998</v>
      </c>
      <c r="D26" s="28">
        <f>D18+D25</f>
        <v>306635.57999999996</v>
      </c>
      <c r="E26" s="28">
        <f>E18+E25</f>
        <v>264966.44</v>
      </c>
      <c r="F26" s="28">
        <f>F18+F25</f>
        <v>58138.22</v>
      </c>
    </row>
    <row r="27" spans="2:6" ht="16.5" thickBot="1">
      <c r="B27" s="74" t="s">
        <v>31</v>
      </c>
      <c r="C27" s="75"/>
      <c r="D27" s="75"/>
      <c r="E27" s="75"/>
      <c r="F27" s="76"/>
    </row>
    <row r="28" spans="2:6" ht="16.5" thickBot="1">
      <c r="B28" s="62" t="s">
        <v>53</v>
      </c>
      <c r="C28" s="67"/>
      <c r="D28" s="68"/>
      <c r="E28" s="69"/>
      <c r="F28" s="65">
        <f>C28+D28-E28</f>
        <v>0</v>
      </c>
    </row>
    <row r="30" spans="2:8" ht="15.75">
      <c r="B30" s="72" t="s">
        <v>52</v>
      </c>
      <c r="C30" s="72"/>
      <c r="D30" s="72"/>
      <c r="E30" s="72"/>
      <c r="F30" s="7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7">
      <selection activeCell="C23" sqref="C23"/>
    </sheetView>
  </sheetViews>
  <sheetFormatPr defaultColWidth="9.00390625" defaultRowHeight="15.75"/>
  <cols>
    <col min="1" max="1" width="22.8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7"/>
      <c r="B4" s="40"/>
      <c r="C4" s="37"/>
      <c r="D4" s="89" t="s">
        <v>39</v>
      </c>
      <c r="E4" s="89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45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81" t="s">
        <v>43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7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5" customHeight="1">
      <c r="A12" s="4" t="s">
        <v>35</v>
      </c>
      <c r="B12" s="51">
        <v>0.08</v>
      </c>
      <c r="C12" s="51">
        <v>0.08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5" customHeight="1">
      <c r="A13" s="4" t="s">
        <v>49</v>
      </c>
      <c r="B13" s="51"/>
      <c r="C13" s="51"/>
      <c r="D13" s="5"/>
      <c r="E13" s="5">
        <f>D13*'Часть 1'!$D$7*12</f>
        <v>0</v>
      </c>
      <c r="F13" s="20"/>
      <c r="G13" s="20"/>
    </row>
    <row r="14" spans="1:7" ht="117.75" customHeight="1">
      <c r="A14" s="66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4.75">
      <c r="A15" s="22" t="s">
        <v>44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70">
        <v>1</v>
      </c>
      <c r="C17" s="70">
        <v>1</v>
      </c>
      <c r="D17" s="18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27</v>
      </c>
      <c r="B19" s="29">
        <f>SUM(B8:B18)</f>
        <v>14.66</v>
      </c>
      <c r="C19" s="29">
        <f>SUM(C8:C18)</f>
        <v>14.66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55"/>
      <c r="B21" s="54"/>
      <c r="C21" s="54"/>
      <c r="D21" s="56"/>
      <c r="E21" s="56"/>
      <c r="F21" s="54"/>
      <c r="G21" s="54"/>
    </row>
    <row r="22" spans="1:7" ht="16.5" thickBot="1">
      <c r="A22" s="48" t="s">
        <v>28</v>
      </c>
      <c r="B22" s="49">
        <f>SUM(B21:B21)</f>
        <v>0</v>
      </c>
      <c r="C22" s="49">
        <f>SUM(C21:C21)</f>
        <v>0</v>
      </c>
      <c r="D22" s="49">
        <v>0</v>
      </c>
      <c r="E22" s="52">
        <v>0</v>
      </c>
      <c r="F22" s="50" t="s">
        <v>8</v>
      </c>
      <c r="G22" s="50" t="s">
        <v>8</v>
      </c>
    </row>
    <row r="23" spans="1:7" ht="16.5" thickBot="1">
      <c r="A23" s="30" t="s">
        <v>29</v>
      </c>
      <c r="B23" s="33">
        <f>B19+B22</f>
        <v>14.66</v>
      </c>
      <c r="C23" s="33">
        <f>C19+C22</f>
        <v>14.66</v>
      </c>
      <c r="D23" s="33">
        <f>D19+D22</f>
        <v>0</v>
      </c>
      <c r="E23" s="53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52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2015-02-16T11:14:56Z</cp:lastPrinted>
  <dcterms:created xsi:type="dcterms:W3CDTF">2008-12-01T07:12:21Z</dcterms:created>
  <dcterms:modified xsi:type="dcterms:W3CDTF">2017-02-02T12:14:58Z</dcterms:modified>
  <cp:category/>
  <cp:version/>
  <cp:contentType/>
  <cp:contentStatus/>
</cp:coreProperties>
</file>