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<sst xmlns="http://schemas.openxmlformats.org/spreadsheetml/2006/main" count="88" uniqueCount="63">
  <si>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</si>
  <si>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</si>
  <si>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</si>
  <si>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</si>
  <si>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</si>
  <si>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</si>
  <si>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</si>
  <si>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</si>
  <si>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</si>
  <si>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</si>
  <si>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</si>
  <si>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</si>
  <si>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</si>
  <si>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</si>
  <si>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</si>
  <si>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</si>
  <si>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</si>
  <si>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</si>
  <si>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</si>
  <si>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</si>
  <si>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</si>
  <si>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</si>
  <si>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</si>
  <si>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</si>
  <si>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</si>
  <si>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</si>
  <si>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</si>
  <si>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</si>
  <si>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</si>
  <si>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</si>
  <si>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</si>
  <si>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</si>
  <si>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</si>
  <si>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</si>
  <si>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</si>
  <si>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</si>
  <si>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</si>
  <si>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</si>
  <si>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</si>
  <si>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</si>
  <si>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</si>
  <si>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</si>
  <si>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ул.Привольная, 22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</si>
  <si>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</si>
  <si>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</si>
  <si>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</si>
  <si>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</si>
  <si>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</si>
  <si>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</si>
  <si>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</si>
  <si>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</si>
  <si>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</si>
  <si>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</si>
  <si>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</si>
  <si>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</si>
  <si>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</si>
  <si>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</si>
  <si>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</si>
  <si>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</si>
  <si>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</si>
  <si>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</si>
  <si>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</si>
  <si>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ул.Привольная   ,22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</si>
</sst>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0">
      <selection activeCell="K16" sqref="K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8">
        <v>861.5</v>
      </c>
      <c r="E7" s="25" t="s">
        <v>37</v>
      </c>
    </row>
    <row r="8" spans="2:5" ht="15.75">
      <c r="B8" s="2" t="s">
        <v>38</v>
      </c>
      <c r="D8" s="76">
        <v>47.7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80" t="s">
        <v>32</v>
      </c>
      <c r="C14" s="81"/>
      <c r="D14" s="81"/>
      <c r="E14" s="81"/>
      <c r="F14" s="82"/>
    </row>
    <row r="15" spans="2:6" ht="15.75" customHeight="1">
      <c r="B15" s="49" t="s">
        <v>30</v>
      </c>
      <c r="C15" s="79">
        <v>28355.92</v>
      </c>
      <c r="D15" s="79">
        <v>153788.95</v>
      </c>
      <c r="E15" s="83">
        <v>150225.11</v>
      </c>
      <c r="F15" s="85">
        <f>C15+D15-E15</f>
        <v>31919.76000000001</v>
      </c>
    </row>
    <row r="16" spans="2:6" ht="172.5" customHeight="1">
      <c r="B16" s="12" t="s">
        <v>57</v>
      </c>
      <c r="C16" s="79"/>
      <c r="D16" s="79"/>
      <c r="E16" s="84"/>
      <c r="F16" s="84"/>
    </row>
    <row r="17" spans="2:6" ht="21" customHeight="1">
      <c r="B17" s="4" t="s">
        <v>58</v>
      </c>
      <c r="C17" s="50"/>
      <c r="D17" s="50">
        <v>3359.8</v>
      </c>
      <c r="E17" s="51">
        <v>3248.25</v>
      </c>
      <c r="F17" s="52">
        <f>C17+D17-E17</f>
        <v>111.55000000000018</v>
      </c>
    </row>
    <row r="18" spans="2:6" ht="17.25" customHeight="1">
      <c r="B18" s="4" t="s">
        <v>59</v>
      </c>
      <c r="C18" s="50"/>
      <c r="D18" s="50"/>
      <c r="E18" s="51"/>
      <c r="F18" s="45">
        <f>C18+D18-E18</f>
        <v>0</v>
      </c>
    </row>
    <row r="19" spans="2:6" ht="18" customHeight="1">
      <c r="B19" s="4" t="s">
        <v>60</v>
      </c>
      <c r="C19" s="50"/>
      <c r="D19" s="50">
        <v>10594.63</v>
      </c>
      <c r="E19" s="51">
        <v>9939.69</v>
      </c>
      <c r="F19" s="45">
        <f>C19+D19-E19</f>
        <v>654.9399999999987</v>
      </c>
    </row>
    <row r="20" spans="2:6" ht="18.75" customHeight="1">
      <c r="B20" s="53" t="s">
        <v>45</v>
      </c>
      <c r="C20" s="54">
        <v>300.51</v>
      </c>
      <c r="D20" s="54">
        <v>3606.12</v>
      </c>
      <c r="E20" s="55">
        <v>3606.12</v>
      </c>
      <c r="F20" s="56">
        <f>C20+D20-E20</f>
        <v>300.5100000000002</v>
      </c>
    </row>
    <row r="21" spans="2:6" ht="16.5" thickBot="1">
      <c r="B21" s="57" t="s">
        <v>23</v>
      </c>
      <c r="C21" s="58">
        <f>SUM(C15:C20)</f>
        <v>28656.429999999997</v>
      </c>
      <c r="D21" s="58">
        <f>SUM(D15:D20)</f>
        <v>171349.5</v>
      </c>
      <c r="E21" s="58">
        <f>SUM(E15:E20)</f>
        <v>167019.16999999998</v>
      </c>
      <c r="F21" s="58">
        <f>SUM(F15:F20)</f>
        <v>32986.76000000001</v>
      </c>
    </row>
    <row r="22" spans="2:6" ht="15.75">
      <c r="B22" s="90" t="s">
        <v>11</v>
      </c>
      <c r="C22" s="91"/>
      <c r="D22" s="91"/>
      <c r="E22" s="91"/>
      <c r="F22" s="92"/>
    </row>
    <row r="23" spans="2:9" ht="15.75">
      <c r="B23" s="4" t="s">
        <v>12</v>
      </c>
      <c r="C23" s="54"/>
      <c r="D23" s="59"/>
      <c r="E23" s="54"/>
      <c r="F23" s="60">
        <f>C23+D23-E23</f>
        <v>0</v>
      </c>
      <c r="I23" t="s">
        <v>61</v>
      </c>
    </row>
    <row r="24" spans="2:6" ht="15.75">
      <c r="B24" s="4" t="s">
        <v>33</v>
      </c>
      <c r="C24" s="61">
        <v>22282.55</v>
      </c>
      <c r="D24" s="61">
        <v>51175.51</v>
      </c>
      <c r="E24" s="61">
        <v>48924.51</v>
      </c>
      <c r="F24" s="60">
        <f>C24+D24-E24</f>
        <v>24533.549999999996</v>
      </c>
    </row>
    <row r="25" spans="2:6" ht="15.75">
      <c r="B25" s="4" t="s">
        <v>13</v>
      </c>
      <c r="C25" s="44"/>
      <c r="D25" s="43"/>
      <c r="E25" s="44"/>
      <c r="F25" s="52">
        <f>C25+D25-E25</f>
        <v>0</v>
      </c>
    </row>
    <row r="26" spans="2:6" ht="15.75">
      <c r="B26" s="4" t="s">
        <v>14</v>
      </c>
      <c r="C26" s="61">
        <v>28690.11</v>
      </c>
      <c r="D26" s="61">
        <v>62030.62</v>
      </c>
      <c r="E26" s="61">
        <v>59928.28</v>
      </c>
      <c r="F26" s="52">
        <f>C26+D26-E26</f>
        <v>30792.45000000001</v>
      </c>
    </row>
    <row r="27" spans="2:6" ht="16.5" thickBot="1">
      <c r="B27" s="16" t="s">
        <v>15</v>
      </c>
      <c r="C27" s="62"/>
      <c r="D27" s="62"/>
      <c r="E27" s="62"/>
      <c r="F27" s="52">
        <f>C27+D27-E27</f>
        <v>0</v>
      </c>
    </row>
    <row r="28" spans="2:6" ht="16.5" thickBot="1">
      <c r="B28" s="63" t="s">
        <v>24</v>
      </c>
      <c r="C28" s="64">
        <f>C24+C26+C27</f>
        <v>50972.66</v>
      </c>
      <c r="D28" s="65">
        <f>SUM(D23:D27)</f>
        <v>113206.13</v>
      </c>
      <c r="E28" s="65">
        <f>SUM(E23:E27)</f>
        <v>108852.79000000001</v>
      </c>
      <c r="F28" s="66">
        <f>SUM(F23:F27)</f>
        <v>55326.00000000001</v>
      </c>
    </row>
    <row r="29" spans="2:6" ht="27">
      <c r="B29" s="67" t="s">
        <v>16</v>
      </c>
      <c r="C29" s="68">
        <f>C28+C21</f>
        <v>79629.09</v>
      </c>
      <c r="D29" s="69">
        <f>D21+D28</f>
        <v>284555.63</v>
      </c>
      <c r="E29" s="68">
        <f>E21+E28</f>
        <v>275871.95999999996</v>
      </c>
      <c r="F29" s="70">
        <f>F21+F28</f>
        <v>88312.76000000001</v>
      </c>
    </row>
    <row r="30" spans="2:6" ht="16.5" thickBot="1">
      <c r="B30" s="80" t="s">
        <v>31</v>
      </c>
      <c r="C30" s="81"/>
      <c r="D30" s="81"/>
      <c r="E30" s="81"/>
      <c r="F30" s="82"/>
    </row>
    <row r="31" spans="2:6" ht="16.5" thickBot="1">
      <c r="B31" s="71"/>
      <c r="C31" s="72">
        <v>3699.93</v>
      </c>
      <c r="D31" s="73">
        <v>0</v>
      </c>
      <c r="E31" s="74">
        <v>3598.62</v>
      </c>
      <c r="F31" s="75">
        <f>C31+D31-E31</f>
        <v>101.30999999999995</v>
      </c>
    </row>
    <row r="33" spans="2:8" ht="15.75">
      <c r="B33" s="78" t="s">
        <v>50</v>
      </c>
      <c r="C33" s="78"/>
      <c r="D33" s="78"/>
      <c r="E33" s="78"/>
      <c r="F33" s="78"/>
      <c r="G33" s="78"/>
      <c r="H33" s="78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B22:F22"/>
    <mergeCell ref="B10:F10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4"/>
      <c r="B4" s="26"/>
      <c r="C4" s="24"/>
      <c r="D4" s="98" t="s">
        <v>39</v>
      </c>
      <c r="E4" s="98"/>
      <c r="F4" s="27"/>
      <c r="G4" s="24"/>
    </row>
    <row r="5" spans="1:7" ht="110.25" customHeight="1">
      <c r="A5" s="28" t="s">
        <v>3</v>
      </c>
      <c r="B5" s="29" t="s">
        <v>4</v>
      </c>
      <c r="C5" s="28" t="s">
        <v>44</v>
      </c>
      <c r="D5" s="30" t="s">
        <v>40</v>
      </c>
      <c r="E5" s="31" t="s">
        <v>41</v>
      </c>
      <c r="F5" s="32" t="s">
        <v>5</v>
      </c>
      <c r="G5" s="28" t="s">
        <v>6</v>
      </c>
    </row>
    <row r="6" spans="1:7" ht="15.75" customHeight="1">
      <c r="A6" s="86" t="s">
        <v>42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4.25" customHeight="1">
      <c r="A12" s="4" t="s">
        <v>35</v>
      </c>
      <c r="B12" s="37">
        <v>0.33</v>
      </c>
      <c r="C12" s="37">
        <v>0.33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3.5" customHeight="1">
      <c r="A13" s="4" t="s">
        <v>47</v>
      </c>
      <c r="B13" s="37"/>
      <c r="C13" s="37"/>
      <c r="D13" s="5"/>
      <c r="E13" s="5">
        <f>D13*'Часть 1'!$D$7*12</f>
        <v>0</v>
      </c>
      <c r="F13" s="15"/>
      <c r="G13" s="15"/>
    </row>
    <row r="14" spans="1:7" ht="118.5" customHeight="1">
      <c r="A14" s="4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18.5" customHeight="1">
      <c r="A15" s="16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47">
        <v>0.87</v>
      </c>
      <c r="C17" s="47">
        <v>0.87</v>
      </c>
      <c r="D17" s="13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7</v>
      </c>
      <c r="B18" s="33"/>
      <c r="C18" s="33"/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14.77</v>
      </c>
      <c r="C19" s="20">
        <f>SUM(C8:C18)</f>
        <v>14.77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6.5" thickBot="1">
      <c r="A21" s="34" t="s">
        <v>28</v>
      </c>
      <c r="B21" s="35">
        <v>0</v>
      </c>
      <c r="C21" s="35">
        <v>0</v>
      </c>
      <c r="D21" s="40">
        <v>0</v>
      </c>
      <c r="E21" s="40">
        <v>0</v>
      </c>
      <c r="F21" s="36" t="s">
        <v>8</v>
      </c>
      <c r="G21" s="36" t="s">
        <v>8</v>
      </c>
    </row>
    <row r="22" spans="1:7" ht="16.5" thickBot="1">
      <c r="A22" s="21" t="s">
        <v>29</v>
      </c>
      <c r="B22" s="23">
        <f>B19+B21</f>
        <v>14.77</v>
      </c>
      <c r="C22" s="38">
        <f>C19+C21</f>
        <v>14.77</v>
      </c>
      <c r="D22" s="41">
        <f>D19+D21</f>
        <v>0</v>
      </c>
      <c r="E22" s="42">
        <f>E19+E21</f>
        <v>0</v>
      </c>
      <c r="F22" s="39" t="s">
        <v>8</v>
      </c>
      <c r="G22" s="22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8" t="s">
        <v>50</v>
      </c>
      <c r="B25" s="78"/>
      <c r="C25" s="78"/>
      <c r="D25" s="78"/>
      <c r="E25" s="78"/>
      <c r="F25" s="78"/>
      <c r="G25" s="7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2015-02-16T11:28:53Z</cp:lastPrinted>
  <dcterms:created xsi:type="dcterms:W3CDTF">2008-12-01T07:12:21Z</dcterms:created>
  <dcterms:modified xsi:type="dcterms:W3CDTF">2018-01-29T13:03:35Z</dcterms:modified>
  <cp:category/>
  <cp:version/>
  <cp:contentType/>
  <cp:contentStatus/>
</cp:coreProperties>
</file>