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<sst xmlns="http://schemas.openxmlformats.org/spreadsheetml/2006/main" count="89" uniqueCount="59">
  <si>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</si>
  <si>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</si>
  <si>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</si>
  <si>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</si>
  <si>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</si>
  <si>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</si>
  <si>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</si>
  <si>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</si>
  <si>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</si>
  <si>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</si>
  <si>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</si>
  <si>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</si>
  <si>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</si>
  <si>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</si>
  <si>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</si>
  <si>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</si>
  <si>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</si>
  <si>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</si>
  <si>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</si>
  <si>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</si>
  <si>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</si>
  <si>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</si>
  <si>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</si>
  <si>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</si>
  <si>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</si>
  <si>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</si>
  <si>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</si>
  <si>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</si>
  <si>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</si>
  <si>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</si>
  <si>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</si>
  <si>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</si>
  <si>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</si>
  <si>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</si>
  <si>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</si>
  <si>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</si>
  <si>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</si>
  <si>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</si>
  <si>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</si>
  <si>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</si>
  <si>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</si>
  <si>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</si>
  <si>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</si>
  <si>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</si>
  <si>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</si>
  <si>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</si>
  <si>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</si>
  <si>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</si>
  <si>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</si>
  <si>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</si>
  <si>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</si>
  <si>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</si>
  <si>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Северная, 11а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</si>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</sst>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4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4" fillId="0" borderId="25" xfId="0" applyFont="1" applyBorder="1" applyAlignment="1">
      <alignment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72" fontId="6" fillId="0" borderId="24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K15" sqref="K15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5"/>
      <c r="H2" s="15"/>
      <c r="I2" s="15"/>
    </row>
    <row r="3" spans="2:9" ht="15.75">
      <c r="B3" s="65" t="s">
        <v>18</v>
      </c>
      <c r="C3" s="65"/>
      <c r="D3" s="65"/>
      <c r="E3" s="65"/>
      <c r="F3" s="65"/>
      <c r="G3" s="14"/>
      <c r="H3" s="14"/>
      <c r="I3" s="14"/>
    </row>
    <row r="4" spans="2:9" ht="15.75">
      <c r="B4" s="65" t="s">
        <v>20</v>
      </c>
      <c r="C4" s="65"/>
      <c r="D4" s="65"/>
      <c r="E4" s="65"/>
      <c r="F4" s="65"/>
      <c r="G4" s="14"/>
      <c r="H4" s="14"/>
      <c r="I4" s="14"/>
    </row>
    <row r="5" spans="2:9" ht="15.75">
      <c r="B5" s="65" t="s">
        <v>57</v>
      </c>
      <c r="C5" s="65"/>
      <c r="D5" s="65"/>
      <c r="E5" s="65"/>
      <c r="F5" s="65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39">
        <v>1297.3</v>
      </c>
      <c r="E7" s="38" t="s">
        <v>37</v>
      </c>
    </row>
    <row r="8" spans="2:5" ht="15.75">
      <c r="B8" s="12" t="s">
        <v>38</v>
      </c>
      <c r="C8" s="12"/>
      <c r="D8" s="39">
        <v>167.1</v>
      </c>
      <c r="E8" t="s">
        <v>37</v>
      </c>
    </row>
    <row r="9" spans="2:5" ht="15.75">
      <c r="B9" s="12"/>
      <c r="C9" s="12"/>
      <c r="D9" s="12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62" t="s">
        <v>52</v>
      </c>
      <c r="C13" s="63"/>
      <c r="D13" s="63"/>
      <c r="E13" s="63"/>
      <c r="F13" s="64"/>
    </row>
    <row r="14" spans="2:6" ht="15.75" customHeight="1">
      <c r="B14" s="71" t="s">
        <v>32</v>
      </c>
      <c r="C14" s="72"/>
      <c r="D14" s="72"/>
      <c r="E14" s="72"/>
      <c r="F14" s="73"/>
    </row>
    <row r="15" spans="2:6" ht="15.75" customHeight="1">
      <c r="B15" s="16" t="s">
        <v>30</v>
      </c>
      <c r="C15" s="74">
        <v>11724.5</v>
      </c>
      <c r="D15" s="66">
        <v>218126.88</v>
      </c>
      <c r="E15" s="76">
        <v>224387.29</v>
      </c>
      <c r="F15" s="76">
        <f>C15+D15-E15</f>
        <v>5464.0899999999965</v>
      </c>
    </row>
    <row r="16" spans="2:6" ht="195" customHeight="1">
      <c r="B16" s="17" t="s">
        <v>45</v>
      </c>
      <c r="C16" s="75"/>
      <c r="D16" s="66"/>
      <c r="E16" s="77"/>
      <c r="F16" s="77"/>
    </row>
    <row r="17" spans="2:6" ht="18.75" customHeight="1" thickBot="1">
      <c r="B17" s="51" t="s">
        <v>44</v>
      </c>
      <c r="C17" s="56">
        <v>-17.92</v>
      </c>
      <c r="D17" s="56">
        <v>655.94</v>
      </c>
      <c r="E17" s="56">
        <v>640.36</v>
      </c>
      <c r="F17" s="57">
        <f>C17+D17-E17</f>
        <v>-2.339999999999918</v>
      </c>
    </row>
    <row r="18" spans="2:6" ht="16.5" thickBot="1">
      <c r="B18" s="58" t="s">
        <v>23</v>
      </c>
      <c r="C18" s="59">
        <f>C15+C17</f>
        <v>11706.58</v>
      </c>
      <c r="D18" s="60">
        <f>D15+D17</f>
        <v>218782.82</v>
      </c>
      <c r="E18" s="60">
        <f>E15+E17</f>
        <v>225027.65</v>
      </c>
      <c r="F18" s="61">
        <f>F15+F17</f>
        <v>5461.749999999996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33</v>
      </c>
      <c r="C21" s="84">
        <v>1717.64</v>
      </c>
      <c r="D21" s="85">
        <v>39231.87</v>
      </c>
      <c r="E21" s="86">
        <v>38599.63</v>
      </c>
      <c r="F21" s="87">
        <f>C21+D21-E21</f>
        <v>2349.8800000000047</v>
      </c>
    </row>
    <row r="22" spans="2:6" ht="15.75">
      <c r="B22" s="13" t="s">
        <v>13</v>
      </c>
      <c r="C22" s="85"/>
      <c r="D22" s="85"/>
      <c r="E22" s="86"/>
      <c r="F22" s="87"/>
    </row>
    <row r="23" spans="2:6" ht="15.75">
      <c r="B23" s="13" t="s">
        <v>14</v>
      </c>
      <c r="C23" s="85"/>
      <c r="D23" s="88">
        <v>38045.16</v>
      </c>
      <c r="E23" s="88">
        <v>34199.91</v>
      </c>
      <c r="F23" s="87">
        <f>C23+D23-E23</f>
        <v>3845.25</v>
      </c>
    </row>
    <row r="24" spans="2:6" ht="16.5" thickBot="1">
      <c r="B24" s="23" t="s">
        <v>15</v>
      </c>
      <c r="C24" s="89">
        <v>4761.22</v>
      </c>
      <c r="D24" s="89">
        <v>90231.62</v>
      </c>
      <c r="E24" s="90">
        <v>91447.84</v>
      </c>
      <c r="F24" s="87">
        <f>C24+D24-E24</f>
        <v>3545</v>
      </c>
    </row>
    <row r="25" spans="2:6" ht="16.5" thickBot="1">
      <c r="B25" s="19" t="s">
        <v>24</v>
      </c>
      <c r="C25" s="28">
        <f>SUM(C20:C24)</f>
        <v>6478.860000000001</v>
      </c>
      <c r="D25" s="28">
        <f>D21</f>
        <v>39231.87</v>
      </c>
      <c r="E25" s="28">
        <f>SUM(E20:E24)</f>
        <v>164247.38</v>
      </c>
      <c r="F25" s="28">
        <f>SUM(F20:F24)</f>
        <v>9740.130000000005</v>
      </c>
    </row>
    <row r="26" spans="2:6" ht="27">
      <c r="B26" s="29" t="s">
        <v>16</v>
      </c>
      <c r="C26" s="30">
        <f>C18+C25</f>
        <v>18185.440000000002</v>
      </c>
      <c r="D26" s="30">
        <f>D18+D25</f>
        <v>258014.69</v>
      </c>
      <c r="E26" s="30">
        <f>E18+E25</f>
        <v>389275.03</v>
      </c>
      <c r="F26" s="30">
        <f>F18+F25</f>
        <v>15201.880000000001</v>
      </c>
    </row>
    <row r="27" spans="2:6" ht="16.5" thickBot="1">
      <c r="B27" s="71" t="s">
        <v>31</v>
      </c>
      <c r="C27" s="72"/>
      <c r="D27" s="72"/>
      <c r="E27" s="72"/>
      <c r="F27" s="73"/>
    </row>
    <row r="28" spans="2:6" ht="16.5" thickBot="1">
      <c r="B28" s="19" t="s">
        <v>46</v>
      </c>
      <c r="C28" s="20"/>
      <c r="D28" s="20"/>
      <c r="E28" s="21"/>
      <c r="F28" s="52">
        <f>D28+C28-E28</f>
        <v>0</v>
      </c>
    </row>
    <row r="30" spans="2:8" ht="15.75">
      <c r="B30" s="65" t="s">
        <v>51</v>
      </c>
      <c r="C30" s="65"/>
      <c r="D30" s="65"/>
      <c r="E30" s="65"/>
      <c r="F30" s="65"/>
      <c r="G30" s="65"/>
      <c r="H30" s="65"/>
    </row>
  </sheetData>
  <sheetProtection/>
  <mergeCells count="15">
    <mergeCell ref="D15:D16"/>
    <mergeCell ref="B30:H30"/>
    <mergeCell ref="B10:F10"/>
    <mergeCell ref="B19:F19"/>
    <mergeCell ref="B27:F27"/>
    <mergeCell ref="B11:F11"/>
    <mergeCell ref="B14:F14"/>
    <mergeCell ref="C15:C16"/>
    <mergeCell ref="E15:E16"/>
    <mergeCell ref="F15:F16"/>
    <mergeCell ref="B13:F13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K18" sqref="K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8" t="s">
        <v>26</v>
      </c>
      <c r="B1" s="78"/>
      <c r="C1" s="78"/>
      <c r="D1" s="78"/>
      <c r="E1" s="78"/>
      <c r="F1" s="78"/>
      <c r="G1" s="78"/>
    </row>
    <row r="2" spans="1:7" ht="15.75">
      <c r="A2" s="78" t="s">
        <v>25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37"/>
      <c r="B4" s="40"/>
      <c r="C4" s="37"/>
      <c r="D4" s="81" t="s">
        <v>39</v>
      </c>
      <c r="E4" s="81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42</v>
      </c>
      <c r="D5" s="44" t="s">
        <v>40</v>
      </c>
      <c r="E5" s="45" t="s">
        <v>41</v>
      </c>
      <c r="F5" s="46" t="s">
        <v>5</v>
      </c>
      <c r="G5" s="42" t="s">
        <v>6</v>
      </c>
    </row>
    <row r="6" spans="1:7" ht="15.75" customHeight="1">
      <c r="A6" s="62" t="s">
        <v>52</v>
      </c>
      <c r="B6" s="63"/>
      <c r="C6" s="63"/>
      <c r="D6" s="63"/>
      <c r="E6" s="63"/>
      <c r="F6" s="63"/>
      <c r="G6" s="64"/>
    </row>
    <row r="7" spans="1:7" ht="15.75" customHeight="1">
      <c r="A7" s="68" t="s">
        <v>9</v>
      </c>
      <c r="B7" s="69"/>
      <c r="C7" s="69"/>
      <c r="D7" s="69"/>
      <c r="E7" s="69"/>
      <c r="F7" s="69"/>
      <c r="G7" s="80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2" t="s">
        <v>8</v>
      </c>
      <c r="G8" s="22" t="s">
        <v>8</v>
      </c>
    </row>
    <row r="9" spans="1:7" ht="15.75">
      <c r="A9" s="4" t="s">
        <v>47</v>
      </c>
      <c r="B9" s="53"/>
      <c r="C9" s="53"/>
      <c r="D9" s="5">
        <f>B9-C9</f>
        <v>0</v>
      </c>
      <c r="E9" s="5">
        <f>D9*'Часть 1'!$D$7*12</f>
        <v>0</v>
      </c>
      <c r="F9" s="22" t="s">
        <v>8</v>
      </c>
      <c r="G9" s="22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2" t="s">
        <v>8</v>
      </c>
      <c r="G10" s="22" t="s">
        <v>8</v>
      </c>
    </row>
    <row r="11" spans="1:7" ht="17.2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2" t="s">
        <v>8</v>
      </c>
      <c r="G11" s="22" t="s">
        <v>8</v>
      </c>
    </row>
    <row r="12" spans="1:7" ht="45" customHeight="1">
      <c r="A12" s="4" t="s">
        <v>35</v>
      </c>
      <c r="B12" s="53">
        <v>0.25</v>
      </c>
      <c r="C12" s="53">
        <v>0.25</v>
      </c>
      <c r="D12" s="5"/>
      <c r="E12" s="5">
        <f>D12*'Часть 1'!$D$7*12</f>
        <v>0</v>
      </c>
      <c r="F12" s="22" t="s">
        <v>8</v>
      </c>
      <c r="G12" s="22" t="s">
        <v>8</v>
      </c>
    </row>
    <row r="13" spans="1:7" ht="39" customHeight="1">
      <c r="A13" s="4" t="s">
        <v>48</v>
      </c>
      <c r="B13" s="53"/>
      <c r="C13" s="53"/>
      <c r="D13" s="5">
        <f t="shared" si="0"/>
        <v>0</v>
      </c>
      <c r="E13" s="5">
        <f>D13*'Часть 1'!$D$7*12</f>
        <v>0</v>
      </c>
      <c r="F13" s="22" t="s">
        <v>8</v>
      </c>
      <c r="G13" s="22" t="s">
        <v>8</v>
      </c>
    </row>
    <row r="14" spans="1:7" ht="123" customHeight="1">
      <c r="A14" s="36" t="s">
        <v>58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2" t="s">
        <v>8</v>
      </c>
      <c r="G14" s="22" t="s">
        <v>8</v>
      </c>
    </row>
    <row r="15" spans="1:7" ht="127.5">
      <c r="A15" s="24" t="s">
        <v>43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2" t="s">
        <v>8</v>
      </c>
      <c r="G15" s="22" t="s">
        <v>8</v>
      </c>
    </row>
    <row r="16" spans="1:7" ht="15.75">
      <c r="A16" s="24" t="s">
        <v>49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2" t="s">
        <v>8</v>
      </c>
      <c r="G16" s="22" t="s">
        <v>8</v>
      </c>
    </row>
    <row r="17" spans="1:7" ht="38.25">
      <c r="A17" s="24" t="s">
        <v>50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2" t="s">
        <v>8</v>
      </c>
      <c r="G17" s="22" t="s">
        <v>8</v>
      </c>
    </row>
    <row r="18" spans="1:7" ht="26.25" thickBot="1">
      <c r="A18" s="24" t="s">
        <v>7</v>
      </c>
      <c r="B18" s="47"/>
      <c r="C18" s="47"/>
      <c r="D18" s="18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16.5" thickBot="1">
      <c r="A19" s="19" t="s">
        <v>27</v>
      </c>
      <c r="B19" s="31">
        <f>SUM(B8:B18)</f>
        <v>14.07</v>
      </c>
      <c r="C19" s="31">
        <f>SUM(C8:C18)</f>
        <v>14.07</v>
      </c>
      <c r="D19" s="31">
        <f>SUM(D8:D18)</f>
        <v>0</v>
      </c>
      <c r="E19" s="31">
        <f>SUM(E8:E18)</f>
        <v>0</v>
      </c>
      <c r="F19" s="26" t="s">
        <v>8</v>
      </c>
      <c r="G19" s="27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70"/>
    </row>
    <row r="21" spans="1:7" ht="16.5" thickBot="1">
      <c r="A21" s="48" t="s">
        <v>28</v>
      </c>
      <c r="B21" s="54">
        <v>0</v>
      </c>
      <c r="C21" s="54">
        <v>0</v>
      </c>
      <c r="D21" s="54">
        <v>0</v>
      </c>
      <c r="E21" s="55">
        <v>0</v>
      </c>
      <c r="F21" s="49" t="s">
        <v>8</v>
      </c>
      <c r="G21" s="49" t="s">
        <v>8</v>
      </c>
    </row>
    <row r="22" spans="1:7" ht="16.5" thickBot="1">
      <c r="A22" s="32" t="s">
        <v>29</v>
      </c>
      <c r="B22" s="35">
        <f>B19+B21</f>
        <v>14.07</v>
      </c>
      <c r="C22" s="35">
        <f>C19+C21</f>
        <v>14.07</v>
      </c>
      <c r="D22" s="35">
        <f>D19+D21</f>
        <v>0</v>
      </c>
      <c r="E22" s="50">
        <f>E19+E21</f>
        <v>0</v>
      </c>
      <c r="F22" s="33" t="s">
        <v>8</v>
      </c>
      <c r="G22" s="34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5" t="s">
        <v>51</v>
      </c>
      <c r="B25" s="65"/>
      <c r="C25" s="65"/>
      <c r="D25" s="65"/>
      <c r="E25" s="65"/>
      <c r="F25" s="65"/>
      <c r="G25" s="6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2015-02-17T04:34:46Z</cp:lastPrinted>
  <dcterms:created xsi:type="dcterms:W3CDTF">2008-12-01T07:12:21Z</dcterms:created>
  <dcterms:modified xsi:type="dcterms:W3CDTF">2015-02-17T04:35:21Z</dcterms:modified>
  <cp:category/>
  <cp:version/>
  <cp:contentType/>
  <cp:contentStatus/>
</cp:coreProperties>
</file>