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<sst xmlns="http://schemas.openxmlformats.org/spreadsheetml/2006/main" count="89" uniqueCount="59">
  <si>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</si>
  <si>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</si>
  <si>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</si>
  <si>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</si>
  <si>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</si>
  <si>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</si>
  <si>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</si>
  <si>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</si>
  <si>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</si>
  <si>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</si>
  <si>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</si>
  <si>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</si>
  <si>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</si>
  <si>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</si>
  <si>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</si>
  <si>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</si>
  <si>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</si>
  <si>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</si>
  <si>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</si>
  <si>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</si>
  <si>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</si>
  <si>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</si>
  <si>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</si>
  <si>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</si>
  <si>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</si>
  <si>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</si>
  <si>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</si>
  <si>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</si>
  <si>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</si>
  <si>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</si>
  <si>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</si>
  <si>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</si>
  <si>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</si>
  <si>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</si>
  <si>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</si>
  <si>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</si>
  <si>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</si>
  <si>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</si>
  <si>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</si>
  <si>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</si>
  <si>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</si>
  <si>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</si>
  <si>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</si>
  <si>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</si>
  <si>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</si>
  <si>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</si>
  <si>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</si>
  <si>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</si>
  <si>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</si>
  <si>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</si>
  <si>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</si>
  <si>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</si>
  <si>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Северная, 11а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</si>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</sst>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4" fillId="0" borderId="25" xfId="0" applyFont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18" sqref="J18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58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38">
        <v>1297.3</v>
      </c>
      <c r="E7" s="37" t="s">
        <v>37</v>
      </c>
    </row>
    <row r="8" spans="2:5" ht="15.75">
      <c r="B8" s="12" t="s">
        <v>38</v>
      </c>
      <c r="C8" s="12"/>
      <c r="D8" s="38">
        <v>167.1</v>
      </c>
      <c r="E8" t="s">
        <v>37</v>
      </c>
    </row>
    <row r="9" spans="2:5" ht="15.75">
      <c r="B9" s="12"/>
      <c r="C9" s="12"/>
      <c r="D9" s="12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1" t="s">
        <v>52</v>
      </c>
      <c r="C13" s="82"/>
      <c r="D13" s="82"/>
      <c r="E13" s="82"/>
      <c r="F13" s="83"/>
    </row>
    <row r="14" spans="2:6" ht="15.75" customHeight="1">
      <c r="B14" s="74" t="s">
        <v>32</v>
      </c>
      <c r="C14" s="75"/>
      <c r="D14" s="75"/>
      <c r="E14" s="75"/>
      <c r="F14" s="76"/>
    </row>
    <row r="15" spans="2:6" ht="15.75" customHeight="1">
      <c r="B15" s="16" t="s">
        <v>30</v>
      </c>
      <c r="C15" s="77">
        <v>4536.95</v>
      </c>
      <c r="D15" s="84">
        <v>230617.26</v>
      </c>
      <c r="E15" s="79">
        <v>230534.95</v>
      </c>
      <c r="F15" s="79">
        <v>4619.26</v>
      </c>
    </row>
    <row r="16" spans="2:6" ht="195" customHeight="1">
      <c r="B16" s="17" t="s">
        <v>45</v>
      </c>
      <c r="C16" s="78">
        <v>4536.95</v>
      </c>
      <c r="D16" s="84">
        <v>230617.26</v>
      </c>
      <c r="E16" s="80">
        <v>230534.95</v>
      </c>
      <c r="F16" s="80">
        <v>4619.26</v>
      </c>
    </row>
    <row r="17" spans="2:6" ht="18.75" customHeight="1" thickBot="1">
      <c r="B17" s="50" t="s">
        <v>44</v>
      </c>
      <c r="C17" s="55">
        <v>0</v>
      </c>
      <c r="D17" s="55">
        <v>12632.76</v>
      </c>
      <c r="E17" s="55">
        <v>12367.53</v>
      </c>
      <c r="F17" s="56">
        <v>265.23</v>
      </c>
    </row>
    <row r="18" spans="2:6" ht="16.5" thickBot="1">
      <c r="B18" s="57" t="s">
        <v>23</v>
      </c>
      <c r="C18" s="58">
        <f>C15+C17</f>
        <v>4536.95</v>
      </c>
      <c r="D18" s="59">
        <f>D15+D17</f>
        <v>243250.02000000002</v>
      </c>
      <c r="E18" s="59">
        <f>E15+E17</f>
        <v>242902.48</v>
      </c>
      <c r="F18" s="60">
        <f>F15+F17</f>
        <v>4884.49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33</v>
      </c>
      <c r="C21" s="61">
        <v>1055.99</v>
      </c>
      <c r="D21" s="62">
        <v>52089.259999999995</v>
      </c>
      <c r="E21" s="63">
        <v>52590.07</v>
      </c>
      <c r="F21" s="64">
        <v>555.18</v>
      </c>
    </row>
    <row r="22" spans="2:6" ht="15.75">
      <c r="B22" s="13" t="s">
        <v>13</v>
      </c>
      <c r="C22" s="62"/>
      <c r="D22" s="62"/>
      <c r="E22" s="63"/>
      <c r="F22" s="64"/>
    </row>
    <row r="23" spans="2:6" ht="15.75">
      <c r="B23" s="13" t="s">
        <v>14</v>
      </c>
      <c r="C23" s="62">
        <v>2005.65</v>
      </c>
      <c r="D23" s="65">
        <v>102249.18</v>
      </c>
      <c r="E23" s="65">
        <v>103354.2</v>
      </c>
      <c r="F23" s="64">
        <v>900.63</v>
      </c>
    </row>
    <row r="24" spans="2:6" ht="16.5" thickBot="1">
      <c r="B24" s="23" t="s">
        <v>15</v>
      </c>
      <c r="C24" s="66">
        <v>1981.67</v>
      </c>
      <c r="D24" s="66">
        <v>101012.84</v>
      </c>
      <c r="E24" s="67">
        <v>101386.45</v>
      </c>
      <c r="F24" s="64">
        <v>1608.0600000000002</v>
      </c>
    </row>
    <row r="25" spans="2:6" ht="16.5" thickBot="1">
      <c r="B25" s="19" t="s">
        <v>24</v>
      </c>
      <c r="C25" s="28">
        <f>SUM(C20:C24)</f>
        <v>5043.31</v>
      </c>
      <c r="D25" s="91">
        <f>SUM(D21:D24)</f>
        <v>255351.28</v>
      </c>
      <c r="E25" s="28">
        <f>SUM(E20:E24)</f>
        <v>257330.71999999997</v>
      </c>
      <c r="F25" s="28">
        <f>SUM(F20:F24)</f>
        <v>3063.87</v>
      </c>
    </row>
    <row r="26" spans="2:6" ht="27">
      <c r="B26" s="29" t="s">
        <v>16</v>
      </c>
      <c r="C26" s="92">
        <f>C18+C25</f>
        <v>9580.26</v>
      </c>
      <c r="D26" s="92">
        <f>D18+D25</f>
        <v>498601.30000000005</v>
      </c>
      <c r="E26" s="92">
        <f>E18+E25</f>
        <v>500233.19999999995</v>
      </c>
      <c r="F26" s="92">
        <f>F18+F25</f>
        <v>7948.36</v>
      </c>
    </row>
    <row r="27" spans="2:6" ht="16.5" thickBot="1">
      <c r="B27" s="74" t="s">
        <v>31</v>
      </c>
      <c r="C27" s="75"/>
      <c r="D27" s="75"/>
      <c r="E27" s="75"/>
      <c r="F27" s="76"/>
    </row>
    <row r="28" spans="2:6" ht="16.5" thickBot="1">
      <c r="B28" s="19" t="s">
        <v>46</v>
      </c>
      <c r="C28" s="20"/>
      <c r="D28" s="20"/>
      <c r="E28" s="21"/>
      <c r="F28" s="51">
        <f>D28+C28-E28</f>
        <v>0</v>
      </c>
    </row>
    <row r="30" spans="2:8" ht="15.75">
      <c r="B30" s="69" t="s">
        <v>51</v>
      </c>
      <c r="C30" s="69"/>
      <c r="D30" s="69"/>
      <c r="E30" s="69"/>
      <c r="F30" s="69"/>
      <c r="G30" s="69"/>
      <c r="H30" s="69"/>
    </row>
  </sheetData>
  <sheetProtection/>
  <mergeCells count="15">
    <mergeCell ref="B2:F2"/>
    <mergeCell ref="B3:F3"/>
    <mergeCell ref="B4:F4"/>
    <mergeCell ref="B5:F5"/>
    <mergeCell ref="D15:D16"/>
    <mergeCell ref="B30:H30"/>
    <mergeCell ref="B10:F10"/>
    <mergeCell ref="B19:F19"/>
    <mergeCell ref="B27:F27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D34" sqref="D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6"/>
      <c r="B4" s="39"/>
      <c r="C4" s="36"/>
      <c r="D4" s="88" t="s">
        <v>39</v>
      </c>
      <c r="E4" s="88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42</v>
      </c>
      <c r="D5" s="43" t="s">
        <v>40</v>
      </c>
      <c r="E5" s="44" t="s">
        <v>41</v>
      </c>
      <c r="F5" s="45" t="s">
        <v>5</v>
      </c>
      <c r="G5" s="41" t="s">
        <v>6</v>
      </c>
    </row>
    <row r="6" spans="1:7" ht="15.75" customHeight="1">
      <c r="A6" s="81" t="s">
        <v>52</v>
      </c>
      <c r="B6" s="82"/>
      <c r="C6" s="82"/>
      <c r="D6" s="82"/>
      <c r="E6" s="82"/>
      <c r="F6" s="82"/>
      <c r="G6" s="83"/>
    </row>
    <row r="7" spans="1:7" ht="15.75" customHeight="1">
      <c r="A7" s="71" t="s">
        <v>9</v>
      </c>
      <c r="B7" s="72"/>
      <c r="C7" s="72"/>
      <c r="D7" s="72"/>
      <c r="E7" s="72"/>
      <c r="F7" s="72"/>
      <c r="G7" s="87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47</v>
      </c>
      <c r="B9" s="52"/>
      <c r="C9" s="52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7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45" customHeight="1">
      <c r="A12" s="4" t="s">
        <v>35</v>
      </c>
      <c r="B12" s="52">
        <v>0.08</v>
      </c>
      <c r="C12" s="52">
        <v>0.08</v>
      </c>
      <c r="D12" s="5"/>
      <c r="E12" s="5">
        <f>D12*'Часть 1'!$D$7*12</f>
        <v>0</v>
      </c>
      <c r="F12" s="22" t="s">
        <v>8</v>
      </c>
      <c r="G12" s="22" t="s">
        <v>8</v>
      </c>
    </row>
    <row r="13" spans="1:7" ht="39" customHeight="1">
      <c r="A13" s="4" t="s">
        <v>48</v>
      </c>
      <c r="B13" s="52"/>
      <c r="C13" s="52"/>
      <c r="D13" s="5">
        <f t="shared" si="0"/>
        <v>0</v>
      </c>
      <c r="E13" s="5">
        <f>D13*'Часть 1'!$D$7*12</f>
        <v>0</v>
      </c>
      <c r="F13" s="22" t="s">
        <v>8</v>
      </c>
      <c r="G13" s="22" t="s">
        <v>8</v>
      </c>
    </row>
    <row r="14" spans="1:7" ht="123" customHeight="1">
      <c r="A14" s="35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27.5">
      <c r="A15" s="24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5.75">
      <c r="A16" s="24" t="s">
        <v>49</v>
      </c>
      <c r="B16" s="46">
        <v>0.98</v>
      </c>
      <c r="C16" s="46">
        <v>0.98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38.25">
      <c r="A17" s="24" t="s">
        <v>50</v>
      </c>
      <c r="B17" s="68">
        <v>1</v>
      </c>
      <c r="C17" s="68">
        <v>1</v>
      </c>
      <c r="D17" s="18">
        <f t="shared" si="0"/>
        <v>0</v>
      </c>
      <c r="E17" s="5">
        <f>D17*'Часть 1'!$D$7*12</f>
        <v>0</v>
      </c>
      <c r="F17" s="22" t="s">
        <v>8</v>
      </c>
      <c r="G17" s="22" t="s">
        <v>8</v>
      </c>
    </row>
    <row r="18" spans="1:7" ht="26.25" thickBot="1">
      <c r="A18" s="24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16.5" thickBot="1">
      <c r="A19" s="19" t="s">
        <v>27</v>
      </c>
      <c r="B19" s="30">
        <f>SUM(B8:B18)</f>
        <v>14.66</v>
      </c>
      <c r="C19" s="30">
        <f>SUM(C8:C18)</f>
        <v>14.66</v>
      </c>
      <c r="D19" s="30">
        <f>SUM(D8:D18)</f>
        <v>0</v>
      </c>
      <c r="E19" s="30">
        <f>SUM(E8:E18)</f>
        <v>0</v>
      </c>
      <c r="F19" s="26" t="s">
        <v>8</v>
      </c>
      <c r="G19" s="27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73"/>
    </row>
    <row r="21" spans="1:7" ht="16.5" thickBot="1">
      <c r="A21" s="47" t="s">
        <v>28</v>
      </c>
      <c r="B21" s="53">
        <v>0</v>
      </c>
      <c r="C21" s="53">
        <v>0</v>
      </c>
      <c r="D21" s="53">
        <v>0</v>
      </c>
      <c r="E21" s="54">
        <v>0</v>
      </c>
      <c r="F21" s="48" t="s">
        <v>8</v>
      </c>
      <c r="G21" s="48" t="s">
        <v>8</v>
      </c>
    </row>
    <row r="22" spans="1:7" ht="16.5" thickBot="1">
      <c r="A22" s="31" t="s">
        <v>29</v>
      </c>
      <c r="B22" s="34">
        <f>B19+B21</f>
        <v>14.66</v>
      </c>
      <c r="C22" s="34">
        <f>C19+C21</f>
        <v>14.66</v>
      </c>
      <c r="D22" s="34">
        <f>D19+D21</f>
        <v>0</v>
      </c>
      <c r="E22" s="49">
        <f>E19+E21</f>
        <v>0</v>
      </c>
      <c r="F22" s="32" t="s">
        <v>8</v>
      </c>
      <c r="G22" s="33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51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2015-02-17T04:34:46Z</cp:lastPrinted>
  <dcterms:created xsi:type="dcterms:W3CDTF">2008-12-01T07:12:21Z</dcterms:created>
  <dcterms:modified xsi:type="dcterms:W3CDTF">2017-02-02T12:39:18Z</dcterms:modified>
  <cp:category/>
  <cp:version/>
  <cp:contentType/>
  <cp:contentStatus/>
</cp:coreProperties>
</file>