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<sst xmlns="http://schemas.openxmlformats.org/spreadsheetml/2006/main" count="92" uniqueCount="63">
  <si>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</si>
  <si>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</si>
  <si>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</si>
  <si>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</si>
  <si>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</si>
  <si>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</si>
  <si>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</si>
  <si>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</si>
  <si>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</si>
  <si>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</si>
  <si>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</si>
  <si>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</si>
  <si>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</si>
  <si>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</si>
  <si>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</si>
  <si>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</si>
  <si>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</si>
  <si>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</si>
  <si>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</si>
  <si>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</si>
  <si>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</si>
  <si>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</si>
  <si>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</si>
  <si>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</si>
  <si>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</si>
  <si>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</si>
  <si>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</si>
  <si>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</si>
  <si>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</si>
  <si>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</si>
  <si>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</si>
  <si>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</si>
  <si>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</si>
  <si>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</si>
  <si>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</si>
  <si>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</si>
  <si>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</si>
  <si>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</si>
  <si>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</si>
  <si>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</si>
  <si>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</si>
  <si>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</si>
  <si>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</si>
  <si>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</si>
  <si>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</si>
  <si>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</si>
  <si>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</si>
  <si>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</si>
  <si>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</si>
  <si>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</si>
  <si>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</si>
  <si>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</si>
  <si>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с.Дивеево, ул. Северная, 13а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</si>
  <si>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</si>
  <si>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</si>
  <si>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</si>
  <si>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</si>
  <si>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</si>
  <si>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</si>
  <si>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</si>
  <si>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</si>
  <si>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</si>
  <si>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ул.Северная   ,13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</si>
</sst>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4">
      <selection activeCell="D8" sqref="D8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1"/>
      <c r="H2" s="11"/>
      <c r="I2" s="11"/>
    </row>
    <row r="3" spans="2:9" ht="15.75">
      <c r="B3" s="74" t="s">
        <v>18</v>
      </c>
      <c r="C3" s="74"/>
      <c r="D3" s="74"/>
      <c r="E3" s="74"/>
      <c r="F3" s="74"/>
      <c r="G3" s="10"/>
      <c r="H3" s="10"/>
      <c r="I3" s="10"/>
    </row>
    <row r="4" spans="2:9" ht="15.75">
      <c r="B4" s="74" t="s">
        <v>20</v>
      </c>
      <c r="C4" s="74"/>
      <c r="D4" s="74"/>
      <c r="E4" s="74"/>
      <c r="F4" s="74"/>
      <c r="G4" s="10"/>
      <c r="H4" s="10"/>
      <c r="I4" s="10"/>
    </row>
    <row r="5" spans="2:9" ht="15.75">
      <c r="B5" s="74" t="s">
        <v>53</v>
      </c>
      <c r="C5" s="74"/>
      <c r="D5" s="74"/>
      <c r="E5" s="74"/>
      <c r="F5" s="74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5">
        <v>1469.6</v>
      </c>
      <c r="E7" s="28" t="s">
        <v>37</v>
      </c>
    </row>
    <row r="8" spans="2:5" ht="15.75">
      <c r="B8" s="2" t="s">
        <v>38</v>
      </c>
      <c r="D8" s="99">
        <v>70.2</v>
      </c>
      <c r="E8" t="s">
        <v>37</v>
      </c>
    </row>
    <row r="9" ht="15.75">
      <c r="E9" s="1"/>
    </row>
    <row r="10" spans="2:6" ht="15.75">
      <c r="B10" s="76" t="s">
        <v>21</v>
      </c>
      <c r="C10" s="76"/>
      <c r="D10" s="76"/>
      <c r="E10" s="76"/>
      <c r="F10" s="76"/>
    </row>
    <row r="11" spans="2:6" ht="15.75">
      <c r="B11" s="76" t="s">
        <v>22</v>
      </c>
      <c r="C11" s="76"/>
      <c r="D11" s="76"/>
      <c r="E11" s="76"/>
      <c r="F11" s="76"/>
    </row>
    <row r="12" spans="2:6" ht="110.25" customHeight="1">
      <c r="B12" s="3" t="s">
        <v>17</v>
      </c>
      <c r="C12" s="3" t="s">
        <v>51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6" t="s">
        <v>62</v>
      </c>
      <c r="C13" s="87"/>
      <c r="D13" s="88"/>
      <c r="E13" s="88"/>
      <c r="F13" s="89"/>
    </row>
    <row r="14" spans="2:6" ht="15.75" customHeight="1">
      <c r="B14" s="80" t="s">
        <v>32</v>
      </c>
      <c r="C14" s="81"/>
      <c r="D14" s="81"/>
      <c r="E14" s="81"/>
      <c r="F14" s="82"/>
    </row>
    <row r="15" spans="2:6" ht="15.75" customHeight="1">
      <c r="B15" s="46" t="s">
        <v>30</v>
      </c>
      <c r="C15" s="75">
        <v>24993.29</v>
      </c>
      <c r="D15" s="75">
        <v>256858.45</v>
      </c>
      <c r="E15" s="83">
        <v>269996.87</v>
      </c>
      <c r="F15" s="85">
        <f>C15+D15-E15</f>
        <v>11854.869999999995</v>
      </c>
    </row>
    <row r="16" spans="2:6" ht="172.5" customHeight="1">
      <c r="B16" s="12" t="s">
        <v>57</v>
      </c>
      <c r="C16" s="75"/>
      <c r="D16" s="75"/>
      <c r="E16" s="84"/>
      <c r="F16" s="84"/>
    </row>
    <row r="17" spans="2:6" ht="21" customHeight="1">
      <c r="B17" s="4" t="s">
        <v>58</v>
      </c>
      <c r="C17" s="47"/>
      <c r="D17" s="47">
        <v>1142.18</v>
      </c>
      <c r="E17" s="48">
        <v>1076.87</v>
      </c>
      <c r="F17" s="49">
        <f>C17+D17-E17</f>
        <v>65.31000000000017</v>
      </c>
    </row>
    <row r="18" spans="2:6" ht="17.25" customHeight="1">
      <c r="B18" s="4" t="s">
        <v>59</v>
      </c>
      <c r="C18" s="47"/>
      <c r="D18" s="47"/>
      <c r="E18" s="48"/>
      <c r="F18" s="50">
        <f>C18+D18-E18</f>
        <v>0</v>
      </c>
    </row>
    <row r="19" spans="2:6" ht="18" customHeight="1">
      <c r="B19" s="4" t="s">
        <v>60</v>
      </c>
      <c r="C19" s="47"/>
      <c r="D19" s="47">
        <v>6684.87</v>
      </c>
      <c r="E19" s="48">
        <v>6011.05</v>
      </c>
      <c r="F19" s="50">
        <f>C19+D19-E19</f>
        <v>673.8199999999997</v>
      </c>
    </row>
    <row r="20" spans="2:6" ht="18.75" customHeight="1">
      <c r="B20" s="51" t="s">
        <v>44</v>
      </c>
      <c r="C20" s="52"/>
      <c r="D20" s="52">
        <v>5307.12</v>
      </c>
      <c r="E20" s="53">
        <v>4864.86</v>
      </c>
      <c r="F20" s="54">
        <f>C20+D20-E20</f>
        <v>442.2600000000002</v>
      </c>
    </row>
    <row r="21" spans="2:6" ht="16.5" thickBot="1">
      <c r="B21" s="55" t="s">
        <v>23</v>
      </c>
      <c r="C21" s="56">
        <f>SUM(C15:C20)</f>
        <v>24993.29</v>
      </c>
      <c r="D21" s="56">
        <f>SUM(D15:D20)</f>
        <v>269992.62</v>
      </c>
      <c r="E21" s="56">
        <f>SUM(E15:E20)</f>
        <v>281949.64999999997</v>
      </c>
      <c r="F21" s="56">
        <f>SUM(F15:F20)</f>
        <v>13036.259999999995</v>
      </c>
    </row>
    <row r="22" spans="2:6" ht="15.75">
      <c r="B22" s="77" t="s">
        <v>11</v>
      </c>
      <c r="C22" s="78"/>
      <c r="D22" s="78"/>
      <c r="E22" s="78"/>
      <c r="F22" s="79"/>
    </row>
    <row r="23" spans="2:9" ht="15.75">
      <c r="B23" s="4" t="s">
        <v>12</v>
      </c>
      <c r="C23" s="52"/>
      <c r="D23" s="57"/>
      <c r="E23" s="52"/>
      <c r="F23" s="58">
        <f>C23+D23-E23</f>
        <v>0</v>
      </c>
      <c r="I23" t="s">
        <v>61</v>
      </c>
    </row>
    <row r="24" spans="2:6" ht="15.75">
      <c r="B24" s="4" t="s">
        <v>33</v>
      </c>
      <c r="C24" s="59">
        <v>2719.56</v>
      </c>
      <c r="D24" s="59">
        <v>30879.67</v>
      </c>
      <c r="E24" s="59">
        <v>30645.68</v>
      </c>
      <c r="F24" s="58">
        <f>C24+D24-E24</f>
        <v>2953.5499999999956</v>
      </c>
    </row>
    <row r="25" spans="2:6" ht="15.75">
      <c r="B25" s="4" t="s">
        <v>13</v>
      </c>
      <c r="C25" s="60"/>
      <c r="D25" s="61"/>
      <c r="E25" s="60"/>
      <c r="F25" s="49">
        <f>C25+D25-E25</f>
        <v>0</v>
      </c>
    </row>
    <row r="26" spans="2:6" ht="15.75">
      <c r="B26" s="4" t="s">
        <v>14</v>
      </c>
      <c r="C26" s="59">
        <v>4895.91</v>
      </c>
      <c r="D26" s="59">
        <v>51042.27</v>
      </c>
      <c r="E26" s="59">
        <v>51514.81</v>
      </c>
      <c r="F26" s="49">
        <f>C26+D26-E26</f>
        <v>4423.369999999995</v>
      </c>
    </row>
    <row r="27" spans="2:6" ht="16.5" thickBot="1">
      <c r="B27" s="17" t="s">
        <v>15</v>
      </c>
      <c r="C27" s="62">
        <v>10692.41</v>
      </c>
      <c r="D27" s="62">
        <v>92230.29</v>
      </c>
      <c r="E27" s="62">
        <v>100984.31</v>
      </c>
      <c r="F27" s="49">
        <f>C27+D27-E27</f>
        <v>1938.3899999999994</v>
      </c>
    </row>
    <row r="28" spans="2:6" ht="16.5" thickBot="1">
      <c r="B28" s="63" t="s">
        <v>24</v>
      </c>
      <c r="C28" s="64">
        <f>C24+C26+C27</f>
        <v>18307.879999999997</v>
      </c>
      <c r="D28" s="44">
        <f>SUM(D23:D27)</f>
        <v>174152.22999999998</v>
      </c>
      <c r="E28" s="44">
        <f>SUM(E23:E27)</f>
        <v>183144.8</v>
      </c>
      <c r="F28" s="65">
        <f>SUM(F23:F27)</f>
        <v>9315.30999999999</v>
      </c>
    </row>
    <row r="29" spans="2:6" ht="27">
      <c r="B29" s="66" t="s">
        <v>16</v>
      </c>
      <c r="C29" s="67">
        <f>C28+C21</f>
        <v>43301.17</v>
      </c>
      <c r="D29" s="68">
        <f>D21+D28</f>
        <v>444144.85</v>
      </c>
      <c r="E29" s="67">
        <f>E21+E28</f>
        <v>465094.44999999995</v>
      </c>
      <c r="F29" s="69">
        <f>F21+F28</f>
        <v>22351.569999999985</v>
      </c>
    </row>
    <row r="30" spans="2:6" ht="16.5" thickBot="1">
      <c r="B30" s="80" t="s">
        <v>31</v>
      </c>
      <c r="C30" s="81"/>
      <c r="D30" s="81"/>
      <c r="E30" s="81"/>
      <c r="F30" s="82"/>
    </row>
    <row r="31" spans="2:6" ht="16.5" thickBot="1">
      <c r="B31" s="70"/>
      <c r="C31" s="71"/>
      <c r="D31" s="15">
        <v>0</v>
      </c>
      <c r="E31" s="72"/>
      <c r="F31" s="73">
        <f>C31+D31-E31</f>
        <v>0</v>
      </c>
    </row>
    <row r="33" spans="2:8" ht="15.75">
      <c r="B33" s="74" t="s">
        <v>49</v>
      </c>
      <c r="C33" s="74"/>
      <c r="D33" s="74"/>
      <c r="E33" s="74"/>
      <c r="F33" s="74"/>
      <c r="G33" s="74"/>
      <c r="H33" s="74"/>
    </row>
  </sheetData>
  <sheetProtection/>
  <mergeCells count="15">
    <mergeCell ref="B14:F14"/>
    <mergeCell ref="C15:C16"/>
    <mergeCell ref="E15:E16"/>
    <mergeCell ref="F15:F16"/>
    <mergeCell ref="B13:F13"/>
    <mergeCell ref="B2:F2"/>
    <mergeCell ref="B3:F3"/>
    <mergeCell ref="B4:F4"/>
    <mergeCell ref="B5:F5"/>
    <mergeCell ref="D15:D16"/>
    <mergeCell ref="B33:H33"/>
    <mergeCell ref="B10:F10"/>
    <mergeCell ref="B11:F11"/>
    <mergeCell ref="B22:F22"/>
    <mergeCell ref="B30:F3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6">
      <selection activeCell="G12" sqref="G1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26</v>
      </c>
      <c r="B1" s="90"/>
      <c r="C1" s="90"/>
      <c r="D1" s="90"/>
      <c r="E1" s="90"/>
      <c r="F1" s="90"/>
      <c r="G1" s="90"/>
    </row>
    <row r="2" spans="1:7" ht="15.75">
      <c r="A2" s="90" t="s">
        <v>25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27"/>
      <c r="B4" s="29"/>
      <c r="C4" s="27"/>
      <c r="D4" s="95" t="s">
        <v>39</v>
      </c>
      <c r="E4" s="95"/>
      <c r="F4" s="30"/>
      <c r="G4" s="27"/>
    </row>
    <row r="5" spans="1:7" ht="110.25" customHeight="1">
      <c r="A5" s="31" t="s">
        <v>3</v>
      </c>
      <c r="B5" s="32" t="s">
        <v>4</v>
      </c>
      <c r="C5" s="31" t="s">
        <v>42</v>
      </c>
      <c r="D5" s="33" t="s">
        <v>40</v>
      </c>
      <c r="E5" s="34" t="s">
        <v>41</v>
      </c>
      <c r="F5" s="35" t="s">
        <v>5</v>
      </c>
      <c r="G5" s="31" t="s">
        <v>6</v>
      </c>
    </row>
    <row r="6" spans="1:7" ht="15.75" customHeight="1">
      <c r="A6" s="86" t="s">
        <v>52</v>
      </c>
      <c r="B6" s="88"/>
      <c r="C6" s="88"/>
      <c r="D6" s="88"/>
      <c r="E6" s="88"/>
      <c r="F6" s="88"/>
      <c r="G6" s="89"/>
    </row>
    <row r="7" spans="1:7" ht="15.75" customHeight="1">
      <c r="A7" s="92" t="s">
        <v>9</v>
      </c>
      <c r="B7" s="93"/>
      <c r="C7" s="93"/>
      <c r="D7" s="93"/>
      <c r="E7" s="93"/>
      <c r="F7" s="93"/>
      <c r="G7" s="94"/>
    </row>
    <row r="8" spans="1:7" ht="25.5">
      <c r="A8" s="4" t="s">
        <v>1</v>
      </c>
      <c r="B8" s="40"/>
      <c r="C8" s="40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45</v>
      </c>
      <c r="B9" s="40"/>
      <c r="C9" s="40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7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5" customHeight="1">
      <c r="A12" s="4" t="s">
        <v>35</v>
      </c>
      <c r="B12" s="40">
        <v>0.08</v>
      </c>
      <c r="C12" s="40">
        <v>0.08</v>
      </c>
      <c r="D12" s="5"/>
      <c r="E12" s="5">
        <f>D12*'Часть 1'!$D$7*12</f>
        <v>0</v>
      </c>
      <c r="F12" s="16" t="s">
        <v>8</v>
      </c>
      <c r="G12" s="16" t="s">
        <v>8</v>
      </c>
    </row>
    <row r="13" spans="1:7" ht="39" customHeight="1">
      <c r="A13" s="4" t="s">
        <v>46</v>
      </c>
      <c r="B13" s="40"/>
      <c r="C13" s="40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23" customHeight="1">
      <c r="A14" s="26" t="s">
        <v>50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43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47</v>
      </c>
      <c r="B16" s="36">
        <v>1.17</v>
      </c>
      <c r="C16" s="36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48</v>
      </c>
      <c r="B17" s="43">
        <v>0.87</v>
      </c>
      <c r="C17" s="43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6"/>
      <c r="C18" s="36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14.52</v>
      </c>
      <c r="C19" s="21">
        <f>SUM(C8:C18)</f>
        <v>14.52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6" t="s">
        <v>10</v>
      </c>
      <c r="B20" s="97"/>
      <c r="C20" s="97"/>
      <c r="D20" s="97"/>
      <c r="E20" s="97"/>
      <c r="F20" s="97"/>
      <c r="G20" s="98"/>
    </row>
    <row r="21" spans="1:7" ht="16.5" thickBot="1">
      <c r="A21" s="37" t="s">
        <v>28</v>
      </c>
      <c r="B21" s="41">
        <v>0</v>
      </c>
      <c r="C21" s="41">
        <v>0</v>
      </c>
      <c r="D21" s="41">
        <v>0</v>
      </c>
      <c r="E21" s="42">
        <v>0</v>
      </c>
      <c r="F21" s="38" t="s">
        <v>8</v>
      </c>
      <c r="G21" s="38" t="s">
        <v>8</v>
      </c>
    </row>
    <row r="22" spans="1:7" ht="16.5" thickBot="1">
      <c r="A22" s="22" t="s">
        <v>29</v>
      </c>
      <c r="B22" s="25">
        <f>B19+B21</f>
        <v>14.52</v>
      </c>
      <c r="C22" s="25">
        <f>C19+C21</f>
        <v>14.52</v>
      </c>
      <c r="D22" s="25">
        <f>D19+D21</f>
        <v>0</v>
      </c>
      <c r="E22" s="39">
        <f>E19+E21</f>
        <v>0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4" t="s">
        <v>49</v>
      </c>
      <c r="B25" s="74"/>
      <c r="C25" s="74"/>
      <c r="D25" s="74"/>
      <c r="E25" s="74"/>
      <c r="F25" s="74"/>
      <c r="G25" s="74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2015-02-17T04:34:46Z</cp:lastPrinted>
  <dcterms:created xsi:type="dcterms:W3CDTF">2008-12-01T07:12:21Z</dcterms:created>
  <dcterms:modified xsi:type="dcterms:W3CDTF">2018-01-29T13:10:34Z</dcterms:modified>
  <cp:category/>
  <cp:version/>
  <cp:contentType/>
  <cp:contentStatus/>
</cp:coreProperties>
</file>