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<sst xmlns="http://schemas.openxmlformats.org/spreadsheetml/2006/main" count="93" uniqueCount="64">
  <si>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</si>
  <si>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</si>
  <si>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</si>
  <si>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</si>
  <si>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</si>
  <si>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</si>
  <si>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</si>
  <si>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</si>
  <si>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</si>
  <si>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</si>
  <si>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</si>
  <si>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</si>
  <si>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</si>
  <si>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</si>
  <si>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</si>
  <si>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</si>
  <si>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</si>
  <si>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</si>
  <si>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</si>
  <si>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</si>
  <si>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</si>
  <si>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</si>
  <si>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</si>
  <si>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</si>
  <si>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</si>
  <si>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</si>
  <si>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</si>
  <si>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</si>
  <si>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</si>
  <si>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</si>
  <si>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</si>
  <si>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</si>
  <si>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</si>
  <si>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</si>
  <si>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</si>
  <si>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</si>
  <si>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</si>
  <si>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</si>
  <si>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</si>
  <si>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</si>
  <si>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</si>
  <si>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</si>
  <si>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</si>
  <si>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</si>
  <si>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</si>
  <si>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</si>
  <si>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</si>
  <si>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</si>
  <si>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</si>
  <si>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</si>
  <si>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</si>
  <si>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</si>
  <si>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</si>
  <si>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</si>
  <si>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</si>
  <si>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</si>
  <si>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</si>
  <si>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</si>
  <si>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</si>
  <si>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</si>
  <si>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</si>
  <si>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</si>
  <si>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,12</t>
  </si>
  <si>
    <t>с.Дивеево, ул.Симанина, 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</si>
</sst>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172" fontId="4" fillId="0" borderId="2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vertical="top" wrapText="1"/>
    </xf>
    <xf numFmtId="4" fontId="4" fillId="0" borderId="23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0;&#1084;&#1072;&#1085;&#1080;&#1085;&#1072;%20&#1076;.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ь 1"/>
      <sheetName val="Часть 2"/>
    </sheetNames>
    <sheetDataSet>
      <sheetData sheetId="0">
        <row r="7">
          <cell r="D7">
            <v>917.8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7">
      <selection activeCell="I12" sqref="I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9"/>
      <c r="H2" s="9"/>
      <c r="I2" s="9"/>
    </row>
    <row r="3" spans="2:9" ht="15.75">
      <c r="B3" s="73" t="s">
        <v>17</v>
      </c>
      <c r="C3" s="73"/>
      <c r="D3" s="73"/>
      <c r="E3" s="73"/>
      <c r="F3" s="73"/>
      <c r="G3" s="8"/>
      <c r="H3" s="8"/>
      <c r="I3" s="8"/>
    </row>
    <row r="4" spans="2:9" ht="15.75">
      <c r="B4" s="73" t="s">
        <v>19</v>
      </c>
      <c r="C4" s="73"/>
      <c r="D4" s="73"/>
      <c r="E4" s="73"/>
      <c r="F4" s="73"/>
      <c r="G4" s="8"/>
      <c r="H4" s="8"/>
      <c r="I4" s="8"/>
    </row>
    <row r="5" spans="2:9" ht="15.75">
      <c r="B5" s="73" t="s">
        <v>51</v>
      </c>
      <c r="C5" s="73"/>
      <c r="D5" s="73"/>
      <c r="E5" s="73"/>
      <c r="F5" s="73"/>
      <c r="G5" s="8"/>
      <c r="H5" s="8"/>
      <c r="I5" s="8"/>
    </row>
    <row r="6" spans="2:5" ht="15.75">
      <c r="B6" s="7"/>
      <c r="C6" s="7"/>
      <c r="E6" s="1"/>
    </row>
    <row r="7" spans="2:5" ht="15.75">
      <c r="B7" s="2" t="s">
        <v>34</v>
      </c>
      <c r="D7" s="32">
        <v>1465</v>
      </c>
      <c r="E7" s="1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2" t="s">
        <v>20</v>
      </c>
      <c r="C10" s="72"/>
      <c r="D10" s="72"/>
      <c r="E10" s="72"/>
      <c r="F10" s="72"/>
    </row>
    <row r="11" spans="2:6" ht="15.75">
      <c r="B11" s="72" t="s">
        <v>21</v>
      </c>
      <c r="C11" s="72"/>
      <c r="D11" s="72"/>
      <c r="E11" s="72"/>
      <c r="F11" s="72"/>
    </row>
    <row r="12" spans="2:6" ht="110.25" customHeight="1">
      <c r="B12" s="3" t="s">
        <v>16</v>
      </c>
      <c r="C12" s="3" t="s">
        <v>50</v>
      </c>
      <c r="D12" s="3" t="s">
        <v>52</v>
      </c>
      <c r="E12" s="3" t="s">
        <v>53</v>
      </c>
      <c r="F12" s="3" t="s">
        <v>54</v>
      </c>
    </row>
    <row r="13" spans="2:6" ht="15.75" customHeight="1">
      <c r="B13" s="81" t="s">
        <v>62</v>
      </c>
      <c r="C13" s="82"/>
      <c r="D13" s="83"/>
      <c r="E13" s="83"/>
      <c r="F13" s="84"/>
    </row>
    <row r="14" spans="2:6" ht="15.75" customHeight="1">
      <c r="B14" s="74" t="s">
        <v>30</v>
      </c>
      <c r="C14" s="75"/>
      <c r="D14" s="75"/>
      <c r="E14" s="75"/>
      <c r="F14" s="76"/>
    </row>
    <row r="15" spans="2:6" ht="15.75" customHeight="1">
      <c r="B15" s="33" t="s">
        <v>55</v>
      </c>
      <c r="C15" s="77">
        <v>63009.82</v>
      </c>
      <c r="D15" s="77">
        <v>229061.48</v>
      </c>
      <c r="E15" s="78">
        <v>288982.43</v>
      </c>
      <c r="F15" s="80">
        <f>C15+D15-E15</f>
        <v>3088.8699999999953</v>
      </c>
    </row>
    <row r="16" spans="2:6" ht="172.5" customHeight="1">
      <c r="B16" s="10" t="s">
        <v>56</v>
      </c>
      <c r="C16" s="77"/>
      <c r="D16" s="77"/>
      <c r="E16" s="79"/>
      <c r="F16" s="79"/>
    </row>
    <row r="17" spans="2:6" ht="21" customHeight="1">
      <c r="B17" s="4" t="s">
        <v>57</v>
      </c>
      <c r="C17" s="34"/>
      <c r="D17" s="34">
        <v>498.27</v>
      </c>
      <c r="E17" s="35">
        <v>500.37</v>
      </c>
      <c r="F17" s="36">
        <f>C17+D17-E17</f>
        <v>-2.1000000000000227</v>
      </c>
    </row>
    <row r="18" spans="2:6" ht="17.25" customHeight="1">
      <c r="B18" s="4" t="s">
        <v>58</v>
      </c>
      <c r="C18" s="34"/>
      <c r="D18" s="34">
        <v>1084</v>
      </c>
      <c r="E18" s="35">
        <v>1055.37</v>
      </c>
      <c r="F18" s="37">
        <f>C18+D18-E18</f>
        <v>28.63000000000011</v>
      </c>
    </row>
    <row r="19" spans="2:6" ht="18" customHeight="1">
      <c r="B19" s="4" t="s">
        <v>59</v>
      </c>
      <c r="C19" s="34"/>
      <c r="D19" s="34">
        <v>3516.02</v>
      </c>
      <c r="E19" s="35">
        <v>3536.62</v>
      </c>
      <c r="F19" s="37">
        <f>C19+D19-E19</f>
        <v>-20.59999999999991</v>
      </c>
    </row>
    <row r="20" spans="2:6" ht="18.75" customHeight="1">
      <c r="B20" s="38" t="s">
        <v>42</v>
      </c>
      <c r="C20" s="39"/>
      <c r="D20" s="39"/>
      <c r="E20" s="40"/>
      <c r="F20" s="41">
        <f>C20+D20-E20</f>
        <v>0</v>
      </c>
    </row>
    <row r="21" spans="2:6" ht="16.5" thickBot="1">
      <c r="B21" s="42" t="s">
        <v>22</v>
      </c>
      <c r="C21" s="43">
        <f>SUM(C15:C20)</f>
        <v>63009.82</v>
      </c>
      <c r="D21" s="43">
        <f>SUM(D15:D20)</f>
        <v>234159.77</v>
      </c>
      <c r="E21" s="43">
        <f>SUM(E15:E20)</f>
        <v>294074.79</v>
      </c>
      <c r="F21" s="43">
        <f>SUM(F15:F20)</f>
        <v>3094.7999999999956</v>
      </c>
    </row>
    <row r="22" spans="2:6" ht="15.75">
      <c r="B22" s="85" t="s">
        <v>11</v>
      </c>
      <c r="C22" s="86"/>
      <c r="D22" s="86"/>
      <c r="E22" s="86"/>
      <c r="F22" s="87"/>
    </row>
    <row r="23" spans="2:9" ht="15.75">
      <c r="B23" s="4" t="s">
        <v>12</v>
      </c>
      <c r="C23" s="39">
        <v>82776.74</v>
      </c>
      <c r="D23" s="44">
        <v>433174.62</v>
      </c>
      <c r="E23" s="39">
        <v>513260.85</v>
      </c>
      <c r="F23" s="45">
        <f>C23+D23-E23</f>
        <v>2690.5100000000093</v>
      </c>
      <c r="I23" t="s">
        <v>60</v>
      </c>
    </row>
    <row r="24" spans="2:6" ht="15.75">
      <c r="B24" s="4" t="s">
        <v>31</v>
      </c>
      <c r="C24" s="46">
        <v>76.78</v>
      </c>
      <c r="D24" s="46">
        <v>9393.47</v>
      </c>
      <c r="E24" s="46">
        <v>8874.06</v>
      </c>
      <c r="F24" s="45">
        <f>C24+D24-E24</f>
        <v>596.1900000000005</v>
      </c>
    </row>
    <row r="25" spans="2:6" ht="15.75">
      <c r="B25" s="4" t="s">
        <v>13</v>
      </c>
      <c r="C25" s="47">
        <v>1854.96</v>
      </c>
      <c r="D25" s="48">
        <v>16435.22</v>
      </c>
      <c r="E25" s="47">
        <v>17298.48</v>
      </c>
      <c r="F25" s="36">
        <f>C25+D25-E25</f>
        <v>991.7000000000007</v>
      </c>
    </row>
    <row r="26" spans="2:6" ht="15.75">
      <c r="B26" s="4" t="s">
        <v>14</v>
      </c>
      <c r="C26" s="46">
        <v>186.36</v>
      </c>
      <c r="D26" s="46">
        <v>20081.04</v>
      </c>
      <c r="E26" s="46">
        <v>18979</v>
      </c>
      <c r="F26" s="36">
        <f>C26+D26-E26</f>
        <v>1288.4000000000015</v>
      </c>
    </row>
    <row r="27" spans="2:6" ht="16.5" thickBot="1">
      <c r="B27" s="14" t="s">
        <v>61</v>
      </c>
      <c r="C27" s="49">
        <v>812.92</v>
      </c>
      <c r="D27" s="49">
        <v>24520.95</v>
      </c>
      <c r="E27" s="49">
        <v>23696.89</v>
      </c>
      <c r="F27" s="36">
        <f>C27+D27-E27</f>
        <v>1636.9799999999996</v>
      </c>
    </row>
    <row r="28" spans="2:6" ht="16.5" thickBot="1">
      <c r="B28" s="50" t="s">
        <v>23</v>
      </c>
      <c r="C28" s="51">
        <f>C24+C26+C27</f>
        <v>1076.06</v>
      </c>
      <c r="D28" s="52">
        <f>SUM(D23:D27)</f>
        <v>503605.29999999993</v>
      </c>
      <c r="E28" s="52">
        <f>SUM(E23:E27)</f>
        <v>582109.28</v>
      </c>
      <c r="F28" s="53">
        <f>SUM(F23:F27)</f>
        <v>7203.780000000012</v>
      </c>
    </row>
    <row r="29" spans="2:6" ht="27">
      <c r="B29" s="54" t="s">
        <v>15</v>
      </c>
      <c r="C29" s="55">
        <f>C28+C21</f>
        <v>64085.88</v>
      </c>
      <c r="D29" s="56">
        <f>D21+D28</f>
        <v>737765.07</v>
      </c>
      <c r="E29" s="55">
        <f>E21+E28</f>
        <v>876184.0700000001</v>
      </c>
      <c r="F29" s="57">
        <f>F21+F28</f>
        <v>10298.580000000007</v>
      </c>
    </row>
    <row r="30" spans="2:6" ht="16.5" thickBot="1">
      <c r="B30" s="74" t="s">
        <v>29</v>
      </c>
      <c r="C30" s="75"/>
      <c r="D30" s="75"/>
      <c r="E30" s="75"/>
      <c r="F30" s="76"/>
    </row>
    <row r="31" spans="2:6" ht="16.5" thickBot="1">
      <c r="B31" s="58"/>
      <c r="C31" s="59"/>
      <c r="D31" s="12">
        <v>0</v>
      </c>
      <c r="E31" s="60"/>
      <c r="F31" s="61">
        <f>C31+D31-E31</f>
        <v>0</v>
      </c>
    </row>
    <row r="33" spans="2:8" ht="15.75">
      <c r="B33" s="73" t="s">
        <v>46</v>
      </c>
      <c r="C33" s="73"/>
      <c r="D33" s="73"/>
      <c r="E33" s="73"/>
      <c r="F33" s="73"/>
      <c r="G33" s="73"/>
      <c r="H33" s="73"/>
    </row>
  </sheetData>
  <sheetProtection/>
  <mergeCells count="15">
    <mergeCell ref="E15:E16"/>
    <mergeCell ref="F15:F16"/>
    <mergeCell ref="B13:F13"/>
    <mergeCell ref="C15:C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I12" sqref="I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25</v>
      </c>
      <c r="B1" s="88"/>
      <c r="C1" s="88"/>
      <c r="D1" s="88"/>
      <c r="E1" s="88"/>
      <c r="F1" s="88"/>
      <c r="G1" s="88"/>
    </row>
    <row r="2" spans="1:7" ht="15.75">
      <c r="A2" s="88" t="s">
        <v>24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16"/>
      <c r="B4" s="18"/>
      <c r="C4" s="16"/>
      <c r="D4" s="90" t="s">
        <v>37</v>
      </c>
      <c r="E4" s="90"/>
      <c r="F4" s="19"/>
      <c r="G4" s="16"/>
    </row>
    <row r="5" spans="1:7" ht="110.25" customHeight="1">
      <c r="A5" s="20" t="s">
        <v>3</v>
      </c>
      <c r="B5" s="21" t="s">
        <v>4</v>
      </c>
      <c r="C5" s="20" t="s">
        <v>40</v>
      </c>
      <c r="D5" s="22" t="s">
        <v>38</v>
      </c>
      <c r="E5" s="23" t="s">
        <v>39</v>
      </c>
      <c r="F5" s="24" t="s">
        <v>5</v>
      </c>
      <c r="G5" s="20" t="s">
        <v>6</v>
      </c>
    </row>
    <row r="6" spans="1:7" ht="15.75" customHeight="1">
      <c r="A6" s="81" t="s">
        <v>63</v>
      </c>
      <c r="B6" s="83"/>
      <c r="C6" s="83"/>
      <c r="D6" s="83"/>
      <c r="E6" s="83"/>
      <c r="F6" s="83"/>
      <c r="G6" s="84"/>
    </row>
    <row r="7" spans="1:7" ht="15.75" customHeight="1">
      <c r="A7" s="85" t="s">
        <v>9</v>
      </c>
      <c r="B7" s="86"/>
      <c r="C7" s="86"/>
      <c r="D7" s="86"/>
      <c r="E7" s="86"/>
      <c r="F7" s="86"/>
      <c r="G7" s="87"/>
    </row>
    <row r="8" spans="1:7" ht="25.5">
      <c r="A8" s="4" t="s">
        <v>1</v>
      </c>
      <c r="B8" s="25"/>
      <c r="C8" s="25"/>
      <c r="D8" s="5">
        <f>B8-C8</f>
        <v>0</v>
      </c>
      <c r="E8" s="5">
        <f>D8*'[1]Часть 1'!$D$7*12</f>
        <v>0</v>
      </c>
      <c r="F8" s="13" t="s">
        <v>8</v>
      </c>
      <c r="G8" s="13" t="s">
        <v>8</v>
      </c>
    </row>
    <row r="9" spans="1:7" ht="25.5">
      <c r="A9" s="4" t="s">
        <v>47</v>
      </c>
      <c r="B9" s="25">
        <v>3.16</v>
      </c>
      <c r="C9" s="25">
        <v>3.16</v>
      </c>
      <c r="D9" s="5">
        <f>B9-C9</f>
        <v>0</v>
      </c>
      <c r="E9" s="5">
        <f>D9*'[1]Часть 1'!$D$7*12</f>
        <v>0</v>
      </c>
      <c r="F9" s="13" t="s">
        <v>8</v>
      </c>
      <c r="G9" s="13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D10*'[1]Часть 1'!$D$7*12</f>
        <v>0</v>
      </c>
      <c r="F10" s="13" t="s">
        <v>8</v>
      </c>
      <c r="G10" s="13" t="s">
        <v>8</v>
      </c>
    </row>
    <row r="11" spans="1:7" ht="20.25" customHeight="1">
      <c r="A11" s="4" t="s">
        <v>32</v>
      </c>
      <c r="B11" s="5">
        <v>0.44</v>
      </c>
      <c r="C11" s="5">
        <v>0.44</v>
      </c>
      <c r="D11" s="5">
        <f t="shared" si="0"/>
        <v>0</v>
      </c>
      <c r="E11" s="5">
        <f>D11*'[1]Часть 1'!$D$7*12</f>
        <v>0</v>
      </c>
      <c r="F11" s="13" t="s">
        <v>8</v>
      </c>
      <c r="G11" s="13" t="s">
        <v>8</v>
      </c>
    </row>
    <row r="12" spans="1:7" ht="43.5" customHeight="1">
      <c r="A12" s="4" t="s">
        <v>33</v>
      </c>
      <c r="B12" s="25">
        <v>0.08</v>
      </c>
      <c r="C12" s="25">
        <v>0.08</v>
      </c>
      <c r="D12" s="5">
        <f t="shared" si="0"/>
        <v>0</v>
      </c>
      <c r="E12" s="5">
        <f>D12*'[1]Часть 1'!$D$7*12</f>
        <v>0</v>
      </c>
      <c r="F12" s="13" t="s">
        <v>8</v>
      </c>
      <c r="G12" s="13" t="s">
        <v>8</v>
      </c>
    </row>
    <row r="13" spans="1:7" ht="44.25" customHeight="1">
      <c r="A13" s="4" t="s">
        <v>43</v>
      </c>
      <c r="B13" s="25">
        <v>0.29</v>
      </c>
      <c r="C13" s="25">
        <v>0.29</v>
      </c>
      <c r="D13" s="5">
        <f t="shared" si="0"/>
        <v>0</v>
      </c>
      <c r="E13" s="5">
        <f>D13*'[1]Часть 1'!$D$7*12</f>
        <v>0</v>
      </c>
      <c r="F13" s="13" t="s">
        <v>8</v>
      </c>
      <c r="G13" s="13" t="s">
        <v>8</v>
      </c>
    </row>
    <row r="14" spans="1:7" ht="126.75" customHeight="1">
      <c r="A14" s="30" t="s">
        <v>49</v>
      </c>
      <c r="B14" s="5">
        <v>4.41</v>
      </c>
      <c r="C14" s="5">
        <v>4.41</v>
      </c>
      <c r="D14" s="5">
        <f t="shared" si="0"/>
        <v>0</v>
      </c>
      <c r="E14" s="5">
        <f>D14*'[1]Часть 1'!$D$7*12</f>
        <v>0</v>
      </c>
      <c r="F14" s="13" t="s">
        <v>8</v>
      </c>
      <c r="G14" s="13" t="s">
        <v>8</v>
      </c>
    </row>
    <row r="15" spans="1:7" ht="127.5">
      <c r="A15" s="14" t="s">
        <v>41</v>
      </c>
      <c r="B15" s="11">
        <v>6.59</v>
      </c>
      <c r="C15" s="11">
        <v>6.59</v>
      </c>
      <c r="D15" s="5">
        <f t="shared" si="0"/>
        <v>0</v>
      </c>
      <c r="E15" s="5">
        <f>D15*'[1]Часть 1'!$D$7*12</f>
        <v>0</v>
      </c>
      <c r="F15" s="13" t="s">
        <v>8</v>
      </c>
      <c r="G15" s="13" t="s">
        <v>8</v>
      </c>
    </row>
    <row r="16" spans="1:7" ht="15.75">
      <c r="A16" s="14" t="s">
        <v>44</v>
      </c>
      <c r="B16" s="26">
        <v>1.17</v>
      </c>
      <c r="C16" s="26">
        <v>1.17</v>
      </c>
      <c r="D16" s="5">
        <f t="shared" si="0"/>
        <v>0</v>
      </c>
      <c r="E16" s="5">
        <f>D16*'[1]Часть 1'!$D$7*12</f>
        <v>0</v>
      </c>
      <c r="F16" s="13" t="s">
        <v>8</v>
      </c>
      <c r="G16" s="13" t="s">
        <v>8</v>
      </c>
    </row>
    <row r="17" spans="1:7" ht="38.25">
      <c r="A17" s="14" t="s">
        <v>45</v>
      </c>
      <c r="B17" s="31">
        <v>0.87</v>
      </c>
      <c r="C17" s="31">
        <v>0.87</v>
      </c>
      <c r="D17" s="11">
        <f t="shared" si="0"/>
        <v>0</v>
      </c>
      <c r="E17" s="5">
        <f>D17*'[1]Часть 1'!$D$7*12</f>
        <v>0</v>
      </c>
      <c r="F17" s="13" t="s">
        <v>8</v>
      </c>
      <c r="G17" s="13" t="s">
        <v>8</v>
      </c>
    </row>
    <row r="18" spans="1:7" ht="25.5">
      <c r="A18" s="14" t="s">
        <v>7</v>
      </c>
      <c r="B18" s="26"/>
      <c r="C18" s="26"/>
      <c r="D18" s="11">
        <f t="shared" si="0"/>
        <v>0</v>
      </c>
      <c r="E18" s="11">
        <f>D18*'[1]Часть 1'!$D$7*12</f>
        <v>0</v>
      </c>
      <c r="F18" s="15" t="s">
        <v>8</v>
      </c>
      <c r="G18" s="15" t="s">
        <v>8</v>
      </c>
    </row>
    <row r="19" spans="1:7" ht="25.5">
      <c r="A19" s="4" t="s">
        <v>48</v>
      </c>
      <c r="B19" s="25">
        <v>3.16</v>
      </c>
      <c r="C19" s="25">
        <v>3.16</v>
      </c>
      <c r="D19" s="5"/>
      <c r="E19" s="5"/>
      <c r="F19" s="13"/>
      <c r="G19" s="13"/>
    </row>
    <row r="20" spans="1:7" ht="16.5" thickBot="1">
      <c r="A20" s="42" t="s">
        <v>26</v>
      </c>
      <c r="B20" s="62">
        <f>SUM(B8:B19)</f>
        <v>21.130000000000003</v>
      </c>
      <c r="C20" s="62">
        <f>SUM(C8:C19)</f>
        <v>21.130000000000003</v>
      </c>
      <c r="D20" s="62">
        <f>SUM(D8:D18)</f>
        <v>0</v>
      </c>
      <c r="E20" s="62">
        <f>SUM(E8:E18)</f>
        <v>0</v>
      </c>
      <c r="F20" s="63" t="s">
        <v>8</v>
      </c>
      <c r="G20" s="64" t="s">
        <v>8</v>
      </c>
    </row>
    <row r="21" spans="1:7" ht="15.75">
      <c r="A21" s="91" t="s">
        <v>10</v>
      </c>
      <c r="B21" s="92"/>
      <c r="C21" s="92"/>
      <c r="D21" s="92"/>
      <c r="E21" s="92"/>
      <c r="F21" s="92"/>
      <c r="G21" s="93"/>
    </row>
    <row r="22" spans="1:7" ht="15.75">
      <c r="A22" s="29"/>
      <c r="B22" s="27"/>
      <c r="C22" s="27"/>
      <c r="D22" s="5">
        <f>B22-C22</f>
        <v>0</v>
      </c>
      <c r="E22" s="5">
        <f>D22*'[1]Часть 1'!$D$7*12/1000</f>
        <v>0</v>
      </c>
      <c r="F22" s="28"/>
      <c r="G22" s="28"/>
    </row>
    <row r="23" spans="1:7" ht="16.5" thickBot="1">
      <c r="A23" s="42" t="s">
        <v>27</v>
      </c>
      <c r="B23" s="62">
        <f>SUM(B22:B22)</f>
        <v>0</v>
      </c>
      <c r="C23" s="62">
        <f>SUM(C22:C22)</f>
        <v>0</v>
      </c>
      <c r="D23" s="62">
        <f>SUM(D22:D22)</f>
        <v>0</v>
      </c>
      <c r="E23" s="62">
        <f>SUM(E22:E22)</f>
        <v>0</v>
      </c>
      <c r="F23" s="63" t="s">
        <v>8</v>
      </c>
      <c r="G23" s="63" t="s">
        <v>8</v>
      </c>
    </row>
    <row r="24" spans="1:7" ht="16.5" thickBot="1">
      <c r="A24" s="65" t="s">
        <v>28</v>
      </c>
      <c r="B24" s="66">
        <f>B20+B23</f>
        <v>21.130000000000003</v>
      </c>
      <c r="C24" s="66">
        <f>C20+C23</f>
        <v>21.130000000000003</v>
      </c>
      <c r="D24" s="66">
        <f>D20+D23</f>
        <v>0</v>
      </c>
      <c r="E24" s="67">
        <f>E20+E23</f>
        <v>0</v>
      </c>
      <c r="F24" s="68" t="s">
        <v>8</v>
      </c>
      <c r="G24" s="69" t="s">
        <v>8</v>
      </c>
    </row>
    <row r="25" spans="1:7" ht="15.75">
      <c r="A25" s="70"/>
      <c r="B25" s="71"/>
      <c r="C25" s="6"/>
      <c r="D25" s="6"/>
      <c r="E25" s="6"/>
      <c r="F25" s="6"/>
      <c r="G25" s="6"/>
    </row>
    <row r="27" spans="1:7" ht="15.75">
      <c r="A27" s="73" t="s">
        <v>46</v>
      </c>
      <c r="B27" s="73"/>
      <c r="C27" s="73"/>
      <c r="D27" s="73"/>
      <c r="E27" s="73"/>
      <c r="F27" s="73"/>
      <c r="G27" s="7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2018-01-26T08:07:34Z</dcterms:modified>
  <cp:category/>
  <cp:version/>
  <cp:contentType/>
  <cp:contentStatus/>
</cp:coreProperties>
</file>