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<sst xmlns="http://schemas.openxmlformats.org/spreadsheetml/2006/main" count="93" uniqueCount="64">
  <si>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</si>
  <si>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</si>
  <si>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</si>
  <si>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</si>
  <si>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</si>
  <si>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</si>
  <si>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</si>
  <si>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</si>
  <si>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</si>
  <si>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</si>
  <si>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</si>
  <si>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</si>
  <si>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</si>
  <si>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</si>
  <si>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</si>
  <si>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</si>
  <si>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</si>
  <si>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</si>
  <si>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</si>
  <si>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</si>
  <si>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</si>
  <si>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</si>
  <si>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</si>
  <si>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</si>
  <si>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</si>
  <si>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</si>
  <si>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</si>
  <si>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</si>
  <si>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</si>
  <si>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</si>
  <si>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</si>
  <si>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</si>
  <si>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</si>
  <si>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</si>
  <si>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</si>
  <si>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</si>
  <si>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</si>
  <si>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</si>
  <si>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</si>
  <si>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</si>
  <si>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</si>
  <si>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</si>
  <si>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</si>
  <si>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</si>
  <si>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</si>
  <si>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</si>
  <si>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</si>
  <si>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</si>
  <si>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</si>
  <si>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</si>
  <si>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ул.Симанина, 13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</si>
  <si>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</si>
  <si>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</si>
  <si>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</si>
  <si>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</si>
  <si>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</si>
  <si>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</si>
  <si>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</si>
  <si>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</si>
  <si>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</si>
  <si>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</si>
  <si>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</si>
  <si>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Электроснабжение</t>
  </si>
  <si>
    <t>с.Дивеево , ул.Симанина   ,13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</si>
</sst>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168" fontId="5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172" fontId="4" fillId="0" borderId="2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1">
      <selection activeCell="H16" sqref="H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3" t="s">
        <v>18</v>
      </c>
      <c r="C2" s="73"/>
      <c r="D2" s="73"/>
      <c r="E2" s="73"/>
      <c r="F2" s="73"/>
      <c r="G2" s="11"/>
      <c r="H2" s="11"/>
      <c r="I2" s="11"/>
    </row>
    <row r="3" spans="2:9" ht="15.75">
      <c r="B3" s="73" t="s">
        <v>17</v>
      </c>
      <c r="C3" s="73"/>
      <c r="D3" s="73"/>
      <c r="E3" s="73"/>
      <c r="F3" s="73"/>
      <c r="G3" s="10"/>
      <c r="H3" s="10"/>
      <c r="I3" s="10"/>
    </row>
    <row r="4" spans="2:9" ht="15.75">
      <c r="B4" s="73" t="s">
        <v>19</v>
      </c>
      <c r="C4" s="73"/>
      <c r="D4" s="73"/>
      <c r="E4" s="73"/>
      <c r="F4" s="73"/>
      <c r="G4" s="10"/>
      <c r="H4" s="10"/>
      <c r="I4" s="10"/>
    </row>
    <row r="5" spans="2:9" ht="15.75">
      <c r="B5" s="73" t="s">
        <v>52</v>
      </c>
      <c r="C5" s="73"/>
      <c r="D5" s="73"/>
      <c r="E5" s="73"/>
      <c r="F5" s="73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3">
        <v>914.4</v>
      </c>
      <c r="E7" s="23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4" t="s">
        <v>20</v>
      </c>
      <c r="C10" s="74"/>
      <c r="D10" s="74"/>
      <c r="E10" s="74"/>
      <c r="F10" s="74"/>
    </row>
    <row r="11" spans="2:6" ht="15.75">
      <c r="B11" s="74" t="s">
        <v>21</v>
      </c>
      <c r="C11" s="74"/>
      <c r="D11" s="74"/>
      <c r="E11" s="74"/>
      <c r="F11" s="74"/>
    </row>
    <row r="12" spans="2:6" ht="110.25" customHeight="1">
      <c r="B12" s="3" t="s">
        <v>16</v>
      </c>
      <c r="C12" s="3" t="s">
        <v>51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85" t="s">
        <v>63</v>
      </c>
      <c r="C13" s="86"/>
      <c r="D13" s="87"/>
      <c r="E13" s="87"/>
      <c r="F13" s="88"/>
    </row>
    <row r="14" spans="2:6" ht="15.75" customHeight="1">
      <c r="B14" s="78" t="s">
        <v>30</v>
      </c>
      <c r="C14" s="79"/>
      <c r="D14" s="79"/>
      <c r="E14" s="79"/>
      <c r="F14" s="80"/>
    </row>
    <row r="15" spans="2:6" ht="15.75" customHeight="1">
      <c r="B15" s="44" t="s">
        <v>56</v>
      </c>
      <c r="C15" s="81">
        <v>7468.08</v>
      </c>
      <c r="D15" s="81">
        <v>220535.59</v>
      </c>
      <c r="E15" s="82">
        <v>214120.3</v>
      </c>
      <c r="F15" s="84">
        <f>C15+D15-E15</f>
        <v>13883.369999999995</v>
      </c>
    </row>
    <row r="16" spans="2:6" ht="172.5" customHeight="1">
      <c r="B16" s="12" t="s">
        <v>57</v>
      </c>
      <c r="C16" s="81"/>
      <c r="D16" s="81"/>
      <c r="E16" s="83"/>
      <c r="F16" s="83"/>
    </row>
    <row r="17" spans="2:6" ht="21" customHeight="1">
      <c r="B17" s="4" t="s">
        <v>58</v>
      </c>
      <c r="C17" s="45"/>
      <c r="D17" s="45">
        <v>461.45</v>
      </c>
      <c r="E17" s="46">
        <v>427.62</v>
      </c>
      <c r="F17" s="47">
        <f>C17+D17-E17</f>
        <v>33.829999999999984</v>
      </c>
    </row>
    <row r="18" spans="2:6" ht="17.25" customHeight="1">
      <c r="B18" s="4" t="s">
        <v>59</v>
      </c>
      <c r="C18" s="45"/>
      <c r="D18" s="45">
        <v>768.43</v>
      </c>
      <c r="E18" s="46">
        <v>716.71</v>
      </c>
      <c r="F18" s="48">
        <f>C18+D18-E18</f>
        <v>51.719999999999914</v>
      </c>
    </row>
    <row r="19" spans="2:6" ht="18" customHeight="1">
      <c r="B19" s="4" t="s">
        <v>60</v>
      </c>
      <c r="C19" s="45"/>
      <c r="D19" s="45">
        <v>3911.46</v>
      </c>
      <c r="E19" s="46">
        <v>3620.99</v>
      </c>
      <c r="F19" s="48">
        <f>C19+D19-E19</f>
        <v>290.47000000000025</v>
      </c>
    </row>
    <row r="20" spans="2:6" ht="18.75" customHeight="1">
      <c r="B20" s="49" t="s">
        <v>42</v>
      </c>
      <c r="C20" s="50"/>
      <c r="D20" s="50"/>
      <c r="E20" s="51"/>
      <c r="F20" s="52">
        <f>C20+D20-E20</f>
        <v>0</v>
      </c>
    </row>
    <row r="21" spans="2:6" ht="16.5" thickBot="1">
      <c r="B21" s="53" t="s">
        <v>22</v>
      </c>
      <c r="C21" s="54">
        <f>SUM(C15:C20)</f>
        <v>7468.08</v>
      </c>
      <c r="D21" s="54">
        <f>SUM(D15:D20)</f>
        <v>225676.93</v>
      </c>
      <c r="E21" s="54">
        <f>SUM(E15:E20)</f>
        <v>218885.61999999997</v>
      </c>
      <c r="F21" s="54">
        <f>SUM(F15:F20)</f>
        <v>14259.389999999996</v>
      </c>
    </row>
    <row r="22" spans="2:6" ht="15.75">
      <c r="B22" s="75" t="s">
        <v>11</v>
      </c>
      <c r="C22" s="76"/>
      <c r="D22" s="76"/>
      <c r="E22" s="76"/>
      <c r="F22" s="77"/>
    </row>
    <row r="23" spans="2:9" ht="15.75">
      <c r="B23" s="4" t="s">
        <v>12</v>
      </c>
      <c r="C23" s="50">
        <v>4529.3</v>
      </c>
      <c r="D23" s="55">
        <v>248289.08</v>
      </c>
      <c r="E23" s="50">
        <v>244521.12</v>
      </c>
      <c r="F23" s="56">
        <f>C23+D23-E23</f>
        <v>8297.25999999998</v>
      </c>
      <c r="I23" t="s">
        <v>61</v>
      </c>
    </row>
    <row r="24" spans="2:6" ht="15.75">
      <c r="B24" s="4" t="s">
        <v>31</v>
      </c>
      <c r="C24" s="57">
        <v>831.4</v>
      </c>
      <c r="D24" s="57">
        <v>23731.91</v>
      </c>
      <c r="E24" s="57">
        <v>23892.79</v>
      </c>
      <c r="F24" s="56">
        <f>C24+D24-E24</f>
        <v>670.5200000000004</v>
      </c>
    </row>
    <row r="25" spans="2:6" ht="15.75">
      <c r="B25" s="4" t="s">
        <v>13</v>
      </c>
      <c r="C25" s="58">
        <v>3.01</v>
      </c>
      <c r="D25" s="59">
        <v>44807.55</v>
      </c>
      <c r="E25" s="58">
        <v>45285.27</v>
      </c>
      <c r="F25" s="47">
        <f>C25+D25-E25</f>
        <v>-474.70999999999185</v>
      </c>
    </row>
    <row r="26" spans="2:6" ht="15.75">
      <c r="B26" s="4" t="s">
        <v>14</v>
      </c>
      <c r="C26" s="57">
        <v>2230.74</v>
      </c>
      <c r="D26" s="57">
        <v>59550.4</v>
      </c>
      <c r="E26" s="57">
        <v>59933.36</v>
      </c>
      <c r="F26" s="47">
        <f>C26+D26-E26</f>
        <v>1847.7799999999988</v>
      </c>
    </row>
    <row r="27" spans="2:6" ht="16.5" thickBot="1">
      <c r="B27" s="16" t="s">
        <v>62</v>
      </c>
      <c r="C27" s="60">
        <v>76.49</v>
      </c>
      <c r="D27" s="60">
        <v>40885.09</v>
      </c>
      <c r="E27" s="60">
        <v>38993.76</v>
      </c>
      <c r="F27" s="47">
        <f>C27+D27-E27</f>
        <v>1967.8199999999924</v>
      </c>
    </row>
    <row r="28" spans="2:6" ht="16.5" thickBot="1">
      <c r="B28" s="61" t="s">
        <v>23</v>
      </c>
      <c r="C28" s="62">
        <f>C24+C26+C27</f>
        <v>3138.6299999999997</v>
      </c>
      <c r="D28" s="63">
        <f>SUM(D23:D27)</f>
        <v>417264.03</v>
      </c>
      <c r="E28" s="63">
        <f>SUM(E23:E27)</f>
        <v>412626.3</v>
      </c>
      <c r="F28" s="64">
        <f>SUM(F23:F27)</f>
        <v>12308.66999999998</v>
      </c>
    </row>
    <row r="29" spans="2:6" ht="27">
      <c r="B29" s="65" t="s">
        <v>15</v>
      </c>
      <c r="C29" s="66">
        <f>C28+C21</f>
        <v>10606.71</v>
      </c>
      <c r="D29" s="67">
        <f>D21+D28</f>
        <v>642940.96</v>
      </c>
      <c r="E29" s="66">
        <f>E21+E28</f>
        <v>631511.9199999999</v>
      </c>
      <c r="F29" s="68">
        <f>F21+F28</f>
        <v>26568.059999999976</v>
      </c>
    </row>
    <row r="30" spans="2:6" ht="16.5" thickBot="1">
      <c r="B30" s="78" t="s">
        <v>29</v>
      </c>
      <c r="C30" s="79"/>
      <c r="D30" s="79"/>
      <c r="E30" s="79"/>
      <c r="F30" s="80"/>
    </row>
    <row r="31" spans="2:6" ht="16.5" thickBot="1">
      <c r="B31" s="69"/>
      <c r="C31" s="70"/>
      <c r="D31" s="14">
        <v>0</v>
      </c>
      <c r="E31" s="71"/>
      <c r="F31" s="72">
        <f>C31+D31-E31</f>
        <v>0</v>
      </c>
    </row>
    <row r="33" spans="2:8" ht="15.75">
      <c r="B33" s="73" t="s">
        <v>46</v>
      </c>
      <c r="C33" s="73"/>
      <c r="D33" s="73"/>
      <c r="E33" s="73"/>
      <c r="F33" s="73"/>
      <c r="G33" s="73"/>
      <c r="H33" s="73"/>
    </row>
  </sheetData>
  <sheetProtection/>
  <mergeCells count="15">
    <mergeCell ref="D15:D16"/>
    <mergeCell ref="E15:E16"/>
    <mergeCell ref="F15:F16"/>
    <mergeCell ref="B13:F13"/>
    <mergeCell ref="C15:C16"/>
    <mergeCell ref="B33:H33"/>
    <mergeCell ref="B10:F10"/>
    <mergeCell ref="B2:F2"/>
    <mergeCell ref="B3:F3"/>
    <mergeCell ref="B4:F4"/>
    <mergeCell ref="B5:F5"/>
    <mergeCell ref="B22:F22"/>
    <mergeCell ref="B30:F30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J14" sqref="J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25</v>
      </c>
      <c r="B1" s="89"/>
      <c r="C1" s="89"/>
      <c r="D1" s="89"/>
      <c r="E1" s="89"/>
      <c r="F1" s="89"/>
      <c r="G1" s="89"/>
    </row>
    <row r="2" spans="1:7" ht="15.75">
      <c r="A2" s="89" t="s">
        <v>24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22"/>
      <c r="B4" s="24"/>
      <c r="C4" s="22"/>
      <c r="D4" s="94" t="s">
        <v>37</v>
      </c>
      <c r="E4" s="94"/>
      <c r="F4" s="25"/>
      <c r="G4" s="22"/>
    </row>
    <row r="5" spans="1:7" ht="110.25" customHeight="1">
      <c r="A5" s="26" t="s">
        <v>3</v>
      </c>
      <c r="B5" s="27" t="s">
        <v>4</v>
      </c>
      <c r="C5" s="26" t="s">
        <v>40</v>
      </c>
      <c r="D5" s="28" t="s">
        <v>38</v>
      </c>
      <c r="E5" s="29" t="s">
        <v>39</v>
      </c>
      <c r="F5" s="30" t="s">
        <v>5</v>
      </c>
      <c r="G5" s="26" t="s">
        <v>6</v>
      </c>
    </row>
    <row r="6" spans="1:7" ht="15.75" customHeight="1">
      <c r="A6" s="85" t="s">
        <v>50</v>
      </c>
      <c r="B6" s="87"/>
      <c r="C6" s="87"/>
      <c r="D6" s="87"/>
      <c r="E6" s="87"/>
      <c r="F6" s="87"/>
      <c r="G6" s="88"/>
    </row>
    <row r="7" spans="1:7" ht="15.75" customHeight="1">
      <c r="A7" s="91" t="s">
        <v>9</v>
      </c>
      <c r="B7" s="92"/>
      <c r="C7" s="92"/>
      <c r="D7" s="92"/>
      <c r="E7" s="92"/>
      <c r="F7" s="92"/>
      <c r="G7" s="93"/>
    </row>
    <row r="8" spans="1:7" ht="25.5">
      <c r="A8" s="4" t="s">
        <v>1</v>
      </c>
      <c r="B8" s="32"/>
      <c r="C8" s="32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25.5">
      <c r="A9" s="4" t="s">
        <v>47</v>
      </c>
      <c r="B9" s="32">
        <v>3.37</v>
      </c>
      <c r="C9" s="32">
        <v>3.37</v>
      </c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20.25" customHeight="1">
      <c r="A11" s="4" t="s">
        <v>32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3.5" customHeight="1">
      <c r="A12" s="4" t="s">
        <v>33</v>
      </c>
      <c r="B12" s="32">
        <v>0.08</v>
      </c>
      <c r="C12" s="32">
        <v>0.08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44.25" customHeight="1">
      <c r="A13" s="4" t="s">
        <v>43</v>
      </c>
      <c r="B13" s="32">
        <v>0.29</v>
      </c>
      <c r="C13" s="32">
        <v>0.29</v>
      </c>
      <c r="D13" s="5">
        <f t="shared" si="0"/>
        <v>0</v>
      </c>
      <c r="E13" s="5">
        <f>D13*'Часть 1'!$D$7*12</f>
        <v>0</v>
      </c>
      <c r="F13" s="15" t="s">
        <v>8</v>
      </c>
      <c r="G13" s="15" t="s">
        <v>8</v>
      </c>
    </row>
    <row r="14" spans="1:7" ht="126.75" customHeight="1">
      <c r="A14" s="41" t="s">
        <v>49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27.5">
      <c r="A15" s="16" t="s">
        <v>41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44</v>
      </c>
      <c r="B16" s="33">
        <v>1.17</v>
      </c>
      <c r="C16" s="33"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45</v>
      </c>
      <c r="B17" s="42">
        <v>0.87</v>
      </c>
      <c r="C17" s="42">
        <v>0.87</v>
      </c>
      <c r="D17" s="13">
        <f t="shared" si="0"/>
        <v>0</v>
      </c>
      <c r="E17" s="5">
        <f>D17*'Часть 1'!$D$7*12</f>
        <v>0</v>
      </c>
      <c r="F17" s="15" t="s">
        <v>8</v>
      </c>
      <c r="G17" s="15" t="s">
        <v>8</v>
      </c>
    </row>
    <row r="18" spans="1:7" ht="25.5">
      <c r="A18" s="16" t="s">
        <v>7</v>
      </c>
      <c r="B18" s="33"/>
      <c r="C18" s="33"/>
      <c r="D18" s="13">
        <f t="shared" si="0"/>
        <v>0</v>
      </c>
      <c r="E18" s="13">
        <f>D18*'Часть 1'!$D$7*12</f>
        <v>0</v>
      </c>
      <c r="F18" s="17" t="s">
        <v>8</v>
      </c>
      <c r="G18" s="17" t="s">
        <v>8</v>
      </c>
    </row>
    <row r="19" spans="1:7" ht="25.5">
      <c r="A19" s="4" t="s">
        <v>48</v>
      </c>
      <c r="B19" s="32">
        <v>3.37</v>
      </c>
      <c r="C19" s="32">
        <v>3.37</v>
      </c>
      <c r="D19" s="5"/>
      <c r="E19" s="5"/>
      <c r="F19" s="15"/>
      <c r="G19" s="15"/>
    </row>
    <row r="20" spans="1:7" ht="16.5" thickBot="1">
      <c r="A20" s="34" t="s">
        <v>26</v>
      </c>
      <c r="B20" s="31">
        <f>SUM(B8:B19)</f>
        <v>21.550000000000004</v>
      </c>
      <c r="C20" s="31">
        <f>SUM(C8:C19)</f>
        <v>21.550000000000004</v>
      </c>
      <c r="D20" s="31">
        <f>SUM(D8:D18)</f>
        <v>0</v>
      </c>
      <c r="E20" s="31">
        <f>SUM(E8:E18)</f>
        <v>0</v>
      </c>
      <c r="F20" s="35" t="s">
        <v>8</v>
      </c>
      <c r="G20" s="40" t="s">
        <v>8</v>
      </c>
    </row>
    <row r="21" spans="1:7" ht="15.75">
      <c r="A21" s="95" t="s">
        <v>10</v>
      </c>
      <c r="B21" s="96"/>
      <c r="C21" s="96"/>
      <c r="D21" s="96"/>
      <c r="E21" s="96"/>
      <c r="F21" s="96"/>
      <c r="G21" s="97"/>
    </row>
    <row r="22" spans="1:7" ht="15.75">
      <c r="A22" s="39"/>
      <c r="B22" s="37"/>
      <c r="C22" s="37"/>
      <c r="D22" s="5">
        <f>B22-C22</f>
        <v>0</v>
      </c>
      <c r="E22" s="5">
        <f>D22*'Часть 1'!$D$7*12/1000</f>
        <v>0</v>
      </c>
      <c r="F22" s="38"/>
      <c r="G22" s="38"/>
    </row>
    <row r="23" spans="1:7" ht="16.5" thickBot="1">
      <c r="A23" s="34" t="s">
        <v>27</v>
      </c>
      <c r="B23" s="31">
        <f>SUM(B22:B22)</f>
        <v>0</v>
      </c>
      <c r="C23" s="31">
        <f>SUM(C22:C22)</f>
        <v>0</v>
      </c>
      <c r="D23" s="31">
        <f>SUM(D22:D22)</f>
        <v>0</v>
      </c>
      <c r="E23" s="31">
        <f>SUM(E22:E22)</f>
        <v>0</v>
      </c>
      <c r="F23" s="35" t="s">
        <v>8</v>
      </c>
      <c r="G23" s="35" t="s">
        <v>8</v>
      </c>
    </row>
    <row r="24" spans="1:7" ht="16.5" thickBot="1">
      <c r="A24" s="18" t="s">
        <v>28</v>
      </c>
      <c r="B24" s="21">
        <f>B20+B23</f>
        <v>21.550000000000004</v>
      </c>
      <c r="C24" s="21">
        <f>C20+C23</f>
        <v>21.550000000000004</v>
      </c>
      <c r="D24" s="21">
        <f>D20+D23</f>
        <v>0</v>
      </c>
      <c r="E24" s="36">
        <f>E20+E23</f>
        <v>0</v>
      </c>
      <c r="F24" s="19" t="s">
        <v>8</v>
      </c>
      <c r="G24" s="2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3" t="s">
        <v>46</v>
      </c>
      <c r="B27" s="73"/>
      <c r="C27" s="73"/>
      <c r="D27" s="73"/>
      <c r="E27" s="73"/>
      <c r="F27" s="73"/>
      <c r="G27" s="73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2018-01-26T08:13:47Z</dcterms:modified>
  <cp:category/>
  <cp:version/>
  <cp:contentType/>
  <cp:contentStatus/>
</cp:coreProperties>
</file>