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<sst xmlns="http://schemas.openxmlformats.org/spreadsheetml/2006/main" count="92" uniqueCount="63">
  <si>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</si>
  <si>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</si>
  <si>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</si>
  <si>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</si>
  <si>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</si>
  <si>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</si>
  <si>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</si>
  <si>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</si>
  <si>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</si>
  <si>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</si>
  <si>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</si>
  <si>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</si>
  <si>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</si>
  <si>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 xml:space="preserve">3. Капитальный ремонт: </t>
  </si>
  <si>
    <t>1. Жилищные услуги:</t>
  </si>
  <si>
    <t>Холодное водоснабжение</t>
  </si>
  <si>
    <t>Площадь помещений в доме:</t>
  </si>
  <si>
    <t>кв.м.</t>
  </si>
  <si>
    <t>в том числе в муниципальной собственности</t>
  </si>
  <si>
    <t>Плата за найм</t>
  </si>
  <si>
    <t>Генеральный директор ____________________ /Д.Е. Борцов/</t>
  </si>
  <si>
    <t>с.Дивеево, ул.Симанина, 2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</si>
  <si>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</si>
  <si>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</si>
  <si>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</si>
  <si>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</si>
  <si>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</si>
  <si>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</si>
  <si>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</si>
  <si>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Электроснабжение</t>
  </si>
  <si>
    <t>с.Дивеево , ул.Симанина   ,2</t>
  </si>
  <si>
    <t xml:space="preserve">ЧАСТЬ 2. </t>
  </si>
  <si>
    <t>Перечень выполненных услуг и работ</t>
  </si>
  <si>
    <t xml:space="preserve"> по содержанию и ремонту общего имущества</t>
  </si>
  <si>
    <t>Долг за УК (+),   перерасход  (-)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</si>
  <si>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</si>
  <si>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</si>
  <si>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</si>
  <si>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руб./м2</t>
  </si>
  <si>
    <t>сумма,т.р.</t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</si>
  <si>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</si>
  <si>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</si>
  <si>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1.1. Содержание жилья</t>
  </si>
  <si>
    <t>х</t>
  </si>
  <si>
    <t>Уборка мест общего пользования</t>
  </si>
  <si>
    <t>Техобслуживание сетей газоснабжения, входящих в состав  общего имущества</t>
  </si>
  <si>
    <t>Промывка и опресовка систем центрального отопления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</si>
  <si>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</si>
  <si>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</si>
  <si>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Аварийное обслуживание</t>
  </si>
  <si>
    <t>Проверка исправности, прочистка дымоходов и вентканалов</t>
  </si>
  <si>
    <t>Противопожарные мероприятия</t>
  </si>
  <si>
    <t>Уборка придомовой территории МКД</t>
  </si>
  <si>
    <t>Итого содержание жилья</t>
  </si>
  <si>
    <t xml:space="preserve">1.2. Текущий ремонт </t>
  </si>
  <si>
    <t>Итого текущий ремонт</t>
  </si>
  <si>
    <t>ВСЕГО: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</si>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</sst>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172" fontId="4" fillId="0" borderId="16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vertical="top" wrapText="1"/>
    </xf>
    <xf numFmtId="4" fontId="4" fillId="0" borderId="18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/>
    </xf>
    <xf numFmtId="16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172" fontId="1" fillId="0" borderId="27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0;&#1084;&#1072;&#1085;&#1080;&#1085;&#1072;%20&#1076;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ь 1"/>
      <sheetName val="Часть 2"/>
    </sheetNames>
    <sheetDataSet>
      <sheetData sheetId="0">
        <row r="7">
          <cell r="D7">
            <v>1462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0">
      <selection activeCell="C12" sqref="C12:F12"/>
    </sheetView>
  </sheetViews>
  <sheetFormatPr defaultColWidth="9.00390625" defaultRowHeight="15.75"/>
  <cols>
    <col min="1" max="1" width="7.2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65" t="s">
        <v>7</v>
      </c>
      <c r="C2" s="65"/>
      <c r="D2" s="65"/>
      <c r="E2" s="65"/>
      <c r="F2" s="65"/>
      <c r="G2" s="7"/>
      <c r="H2" s="7"/>
      <c r="I2" s="7"/>
    </row>
    <row r="3" spans="2:9" ht="15.75">
      <c r="B3" s="65" t="s">
        <v>6</v>
      </c>
      <c r="C3" s="65"/>
      <c r="D3" s="65"/>
      <c r="E3" s="65"/>
      <c r="F3" s="65"/>
      <c r="G3" s="6"/>
      <c r="H3" s="6"/>
      <c r="I3" s="6"/>
    </row>
    <row r="4" spans="2:9" ht="15.75">
      <c r="B4" s="65" t="s">
        <v>8</v>
      </c>
      <c r="C4" s="65"/>
      <c r="D4" s="65"/>
      <c r="E4" s="65"/>
      <c r="F4" s="65"/>
      <c r="G4" s="6"/>
      <c r="H4" s="6"/>
      <c r="I4" s="6"/>
    </row>
    <row r="5" spans="2:9" ht="15.75">
      <c r="B5" s="65" t="s">
        <v>62</v>
      </c>
      <c r="C5" s="65"/>
      <c r="D5" s="65"/>
      <c r="E5" s="65"/>
      <c r="F5" s="65"/>
      <c r="G5" s="6"/>
      <c r="H5" s="6"/>
      <c r="I5" s="6"/>
    </row>
    <row r="6" spans="2:5" ht="15.75">
      <c r="B6" s="5"/>
      <c r="C6" s="5"/>
      <c r="E6" s="1"/>
    </row>
    <row r="7" spans="2:5" ht="15.75">
      <c r="B7" s="2" t="s">
        <v>16</v>
      </c>
      <c r="D7" s="12">
        <v>913.5</v>
      </c>
      <c r="E7" s="11" t="s">
        <v>17</v>
      </c>
    </row>
    <row r="8" spans="2:5" ht="15.75">
      <c r="B8" s="2" t="s">
        <v>18</v>
      </c>
      <c r="E8" t="s">
        <v>17</v>
      </c>
    </row>
    <row r="9" ht="15.75">
      <c r="E9" s="1"/>
    </row>
    <row r="10" spans="2:6" ht="15.75">
      <c r="B10" s="66" t="s">
        <v>9</v>
      </c>
      <c r="C10" s="66"/>
      <c r="D10" s="66"/>
      <c r="E10" s="66"/>
      <c r="F10" s="66"/>
    </row>
    <row r="11" spans="2:6" ht="15.75">
      <c r="B11" s="66" t="s">
        <v>10</v>
      </c>
      <c r="C11" s="66"/>
      <c r="D11" s="66"/>
      <c r="E11" s="66"/>
      <c r="F11" s="66"/>
    </row>
    <row r="12" spans="2:6" ht="110.25" customHeight="1">
      <c r="B12" s="3" t="s">
        <v>5</v>
      </c>
      <c r="C12" s="3" t="s">
        <v>22</v>
      </c>
      <c r="D12" s="3" t="s">
        <v>59</v>
      </c>
      <c r="E12" s="3" t="s">
        <v>60</v>
      </c>
      <c r="F12" s="3" t="s">
        <v>61</v>
      </c>
    </row>
    <row r="13" spans="2:6" ht="15.75" customHeight="1">
      <c r="B13" s="67" t="s">
        <v>30</v>
      </c>
      <c r="C13" s="68"/>
      <c r="D13" s="69"/>
      <c r="E13" s="69"/>
      <c r="F13" s="70"/>
    </row>
    <row r="14" spans="2:6" ht="15.75" customHeight="1">
      <c r="B14" s="71" t="s">
        <v>14</v>
      </c>
      <c r="C14" s="72"/>
      <c r="D14" s="72"/>
      <c r="E14" s="72"/>
      <c r="F14" s="73"/>
    </row>
    <row r="15" spans="2:6" ht="15.75" customHeight="1">
      <c r="B15" s="13" t="s">
        <v>23</v>
      </c>
      <c r="C15" s="62">
        <v>31387.65</v>
      </c>
      <c r="D15" s="62">
        <v>243575.4</v>
      </c>
      <c r="E15" s="62">
        <v>239025.29</v>
      </c>
      <c r="F15" s="74">
        <f>C15+D15-E15</f>
        <v>35937.75999999998</v>
      </c>
    </row>
    <row r="16" spans="2:6" ht="172.5" customHeight="1">
      <c r="B16" s="8" t="s">
        <v>24</v>
      </c>
      <c r="C16" s="62"/>
      <c r="D16" s="62"/>
      <c r="E16" s="62"/>
      <c r="F16" s="75"/>
    </row>
    <row r="17" spans="2:6" ht="21" customHeight="1">
      <c r="B17" s="4" t="s">
        <v>25</v>
      </c>
      <c r="C17" s="64">
        <v>78.88</v>
      </c>
      <c r="D17" s="64">
        <v>548.76</v>
      </c>
      <c r="E17" s="64">
        <v>546.67</v>
      </c>
      <c r="F17" s="14">
        <f>C17+D17-E17</f>
        <v>80.97000000000003</v>
      </c>
    </row>
    <row r="18" spans="2:6" ht="17.25" customHeight="1">
      <c r="B18" s="4" t="s">
        <v>26</v>
      </c>
      <c r="C18" s="64">
        <v>133.65</v>
      </c>
      <c r="D18" s="64">
        <v>877.2</v>
      </c>
      <c r="E18" s="64">
        <v>881.45</v>
      </c>
      <c r="F18" s="15">
        <f>C18+D18-E18</f>
        <v>129.39999999999998</v>
      </c>
    </row>
    <row r="19" spans="2:6" ht="18" customHeight="1">
      <c r="B19" s="4" t="s">
        <v>27</v>
      </c>
      <c r="C19" s="64">
        <v>880.41</v>
      </c>
      <c r="D19" s="64">
        <v>6248.52</v>
      </c>
      <c r="E19" s="64">
        <v>6206.98</v>
      </c>
      <c r="F19" s="15">
        <f>C19+D19-E19</f>
        <v>921.9500000000007</v>
      </c>
    </row>
    <row r="20" spans="2:6" ht="18.75" customHeight="1">
      <c r="B20" s="16" t="s">
        <v>19</v>
      </c>
      <c r="C20" s="17"/>
      <c r="D20" s="17"/>
      <c r="E20" s="18"/>
      <c r="F20" s="19">
        <f>C20+D20-E20</f>
        <v>0</v>
      </c>
    </row>
    <row r="21" spans="2:6" ht="16.5" thickBot="1">
      <c r="B21" s="20" t="s">
        <v>11</v>
      </c>
      <c r="C21" s="21">
        <f>SUM(C15:C20)</f>
        <v>32480.590000000004</v>
      </c>
      <c r="D21" s="21">
        <f>SUM(D15:D20)</f>
        <v>251249.88</v>
      </c>
      <c r="E21" s="21">
        <f>SUM(E15:E20)</f>
        <v>246660.39000000004</v>
      </c>
      <c r="F21" s="21">
        <f>SUM(F15:F20)</f>
        <v>37070.07999999999</v>
      </c>
    </row>
    <row r="22" spans="2:6" ht="15.75">
      <c r="B22" s="76" t="s">
        <v>0</v>
      </c>
      <c r="C22" s="77"/>
      <c r="D22" s="77"/>
      <c r="E22" s="77"/>
      <c r="F22" s="78"/>
    </row>
    <row r="23" spans="2:9" ht="15.75">
      <c r="B23" s="4" t="s">
        <v>1</v>
      </c>
      <c r="C23" s="63">
        <v>27773</v>
      </c>
      <c r="D23" s="63">
        <v>286983.63</v>
      </c>
      <c r="E23" s="63">
        <v>257018.29</v>
      </c>
      <c r="F23" s="22">
        <f>C23+D23-E23</f>
        <v>57738.34</v>
      </c>
      <c r="I23" t="s">
        <v>28</v>
      </c>
    </row>
    <row r="24" spans="2:6" ht="15.75">
      <c r="B24" s="4" t="s">
        <v>15</v>
      </c>
      <c r="C24" s="23">
        <v>4294.719999999999</v>
      </c>
      <c r="D24" s="23">
        <v>37178.69</v>
      </c>
      <c r="E24" s="23">
        <v>33768.15</v>
      </c>
      <c r="F24" s="22">
        <f>C24+D24-E24</f>
        <v>7705.260000000002</v>
      </c>
    </row>
    <row r="25" spans="2:6" ht="15.75">
      <c r="B25" s="4" t="s">
        <v>2</v>
      </c>
      <c r="C25" s="24">
        <v>8024.07</v>
      </c>
      <c r="D25" s="25">
        <v>62976.88</v>
      </c>
      <c r="E25" s="24">
        <v>57784.39</v>
      </c>
      <c r="F25" s="14">
        <f>C25+D25-E25</f>
        <v>13216.559999999998</v>
      </c>
    </row>
    <row r="26" spans="2:6" ht="15.75">
      <c r="B26" s="4" t="s">
        <v>3</v>
      </c>
      <c r="C26" s="63">
        <v>9544.82</v>
      </c>
      <c r="D26" s="63">
        <v>83835</v>
      </c>
      <c r="E26" s="63">
        <v>75680.24</v>
      </c>
      <c r="F26" s="14">
        <f>C26+D26-E26</f>
        <v>17699.58</v>
      </c>
    </row>
    <row r="27" spans="2:6" ht="16.5" thickBot="1">
      <c r="B27" s="10" t="s">
        <v>29</v>
      </c>
      <c r="C27" s="26">
        <v>9655.75</v>
      </c>
      <c r="D27" s="26">
        <v>89023.1</v>
      </c>
      <c r="E27" s="26">
        <v>87036.57</v>
      </c>
      <c r="F27" s="14">
        <f>C27+D27-E27</f>
        <v>11642.279999999999</v>
      </c>
    </row>
    <row r="28" spans="2:6" ht="16.5" thickBot="1">
      <c r="B28" s="27" t="s">
        <v>12</v>
      </c>
      <c r="C28" s="28">
        <f>C24+C26+C27</f>
        <v>23495.29</v>
      </c>
      <c r="D28" s="29">
        <f>SUM(D23:D27)</f>
        <v>559997.3</v>
      </c>
      <c r="E28" s="29">
        <f>SUM(E23:E27)</f>
        <v>511287.64</v>
      </c>
      <c r="F28" s="30">
        <f>SUM(F23:F27)</f>
        <v>108002.02</v>
      </c>
    </row>
    <row r="29" spans="2:6" ht="27">
      <c r="B29" s="31" t="s">
        <v>4</v>
      </c>
      <c r="C29" s="32">
        <f>C28+C21</f>
        <v>55975.880000000005</v>
      </c>
      <c r="D29" s="33">
        <f>D21+D28</f>
        <v>811247.18</v>
      </c>
      <c r="E29" s="32">
        <f>E21+E28</f>
        <v>757948.03</v>
      </c>
      <c r="F29" s="34">
        <f>F21+F28</f>
        <v>145072.09999999998</v>
      </c>
    </row>
    <row r="30" spans="2:6" ht="16.5" thickBot="1">
      <c r="B30" s="71" t="s">
        <v>13</v>
      </c>
      <c r="C30" s="72"/>
      <c r="D30" s="72"/>
      <c r="E30" s="72"/>
      <c r="F30" s="73"/>
    </row>
    <row r="31" spans="2:6" ht="16.5" thickBot="1">
      <c r="B31" s="35"/>
      <c r="C31" s="36"/>
      <c r="D31" s="9">
        <v>0</v>
      </c>
      <c r="E31" s="37"/>
      <c r="F31" s="38">
        <f>C31+D31-E31</f>
        <v>0</v>
      </c>
    </row>
    <row r="33" spans="2:8" ht="15.75">
      <c r="B33" s="65" t="s">
        <v>20</v>
      </c>
      <c r="C33" s="65"/>
      <c r="D33" s="65"/>
      <c r="E33" s="65"/>
      <c r="F33" s="65"/>
      <c r="G33" s="65"/>
      <c r="H33" s="65"/>
    </row>
  </sheetData>
  <sheetProtection/>
  <mergeCells count="12">
    <mergeCell ref="B13:F13"/>
    <mergeCell ref="B14:F14"/>
    <mergeCell ref="B33:H33"/>
    <mergeCell ref="F15:F16"/>
    <mergeCell ref="B22:F22"/>
    <mergeCell ref="B30:F30"/>
    <mergeCell ref="B2:F2"/>
    <mergeCell ref="B3:F3"/>
    <mergeCell ref="B4:F4"/>
    <mergeCell ref="B5:F5"/>
    <mergeCell ref="B10:F10"/>
    <mergeCell ref="B11:F11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PageLayoutView="0" workbookViewId="0" topLeftCell="B1">
      <selection activeCell="B2" sqref="B2:H2"/>
    </sheetView>
  </sheetViews>
  <sheetFormatPr defaultColWidth="9.00390625" defaultRowHeight="15.75"/>
  <cols>
    <col min="1" max="1" width="1.00390625" style="0" hidden="1" customWidth="1"/>
    <col min="2" max="2" width="17.75390625" style="2" customWidth="1"/>
    <col min="3" max="3" width="9.50390625" style="0" customWidth="1"/>
    <col min="4" max="4" width="8.375" style="0" customWidth="1"/>
    <col min="5" max="5" width="13.625" style="0" customWidth="1"/>
    <col min="6" max="6" width="13.125" style="0" customWidth="1"/>
    <col min="7" max="7" width="10.00390625" style="0" customWidth="1"/>
    <col min="8" max="8" width="9.125" style="0" customWidth="1"/>
  </cols>
  <sheetData>
    <row r="1" spans="2:8" ht="14.25" customHeight="1">
      <c r="B1" s="79" t="s">
        <v>31</v>
      </c>
      <c r="C1" s="79"/>
      <c r="D1" s="79"/>
      <c r="E1" s="79"/>
      <c r="F1" s="79"/>
      <c r="G1" s="79"/>
      <c r="H1" s="79"/>
    </row>
    <row r="2" spans="2:8" ht="13.5" customHeight="1">
      <c r="B2" s="79" t="s">
        <v>32</v>
      </c>
      <c r="C2" s="79"/>
      <c r="D2" s="79"/>
      <c r="E2" s="79"/>
      <c r="F2" s="79"/>
      <c r="G2" s="79"/>
      <c r="H2" s="79"/>
    </row>
    <row r="3" spans="2:8" ht="12.75" customHeight="1">
      <c r="B3" s="80" t="s">
        <v>33</v>
      </c>
      <c r="C3" s="80"/>
      <c r="D3" s="80"/>
      <c r="E3" s="80"/>
      <c r="F3" s="80"/>
      <c r="G3" s="80"/>
      <c r="H3" s="80"/>
    </row>
    <row r="4" spans="2:8" ht="15.75">
      <c r="B4" s="39"/>
      <c r="C4" s="82" t="s">
        <v>36</v>
      </c>
      <c r="D4" s="82" t="s">
        <v>37</v>
      </c>
      <c r="E4" s="81" t="s">
        <v>34</v>
      </c>
      <c r="F4" s="81"/>
      <c r="G4" s="82" t="s">
        <v>40</v>
      </c>
      <c r="H4" s="82" t="s">
        <v>41</v>
      </c>
    </row>
    <row r="5" spans="2:8" ht="87.75" customHeight="1">
      <c r="B5" s="40" t="s">
        <v>35</v>
      </c>
      <c r="C5" s="83"/>
      <c r="D5" s="83"/>
      <c r="E5" s="41" t="s">
        <v>38</v>
      </c>
      <c r="F5" s="42" t="s">
        <v>39</v>
      </c>
      <c r="G5" s="83"/>
      <c r="H5" s="83"/>
    </row>
    <row r="6" spans="2:8" ht="15.75" customHeight="1">
      <c r="B6" s="67" t="s">
        <v>21</v>
      </c>
      <c r="C6" s="69"/>
      <c r="D6" s="69"/>
      <c r="E6" s="69"/>
      <c r="F6" s="69"/>
      <c r="G6" s="69"/>
      <c r="H6" s="70"/>
    </row>
    <row r="7" spans="2:8" ht="15.75" customHeight="1">
      <c r="B7" s="76" t="s">
        <v>42</v>
      </c>
      <c r="C7" s="77"/>
      <c r="D7" s="77"/>
      <c r="E7" s="77"/>
      <c r="F7" s="77"/>
      <c r="G7" s="77"/>
      <c r="H7" s="78"/>
    </row>
    <row r="8" spans="2:8" ht="25.5">
      <c r="B8" s="4" t="s">
        <v>52</v>
      </c>
      <c r="C8" s="43">
        <v>3.38</v>
      </c>
      <c r="D8" s="43">
        <v>3.38</v>
      </c>
      <c r="E8" s="44">
        <f>C8-D8</f>
        <v>0</v>
      </c>
      <c r="F8" s="44">
        <f>E8*'[1]Часть 1'!$D$7*12</f>
        <v>0</v>
      </c>
      <c r="G8" s="45" t="s">
        <v>43</v>
      </c>
      <c r="H8" s="45" t="s">
        <v>43</v>
      </c>
    </row>
    <row r="9" spans="2:8" ht="28.5" customHeight="1">
      <c r="B9" s="4" t="s">
        <v>44</v>
      </c>
      <c r="C9" s="43">
        <v>3.38</v>
      </c>
      <c r="D9" s="43">
        <v>3.38</v>
      </c>
      <c r="E9" s="44">
        <f>C9-D9</f>
        <v>0</v>
      </c>
      <c r="F9" s="44">
        <f>E9*'[1]Часть 1'!$D$7*12</f>
        <v>0</v>
      </c>
      <c r="G9" s="45" t="s">
        <v>43</v>
      </c>
      <c r="H9" s="45" t="s">
        <v>43</v>
      </c>
    </row>
    <row r="10" spans="2:8" ht="63.75">
      <c r="B10" s="4" t="s">
        <v>57</v>
      </c>
      <c r="C10" s="61">
        <v>1</v>
      </c>
      <c r="D10" s="61">
        <v>1</v>
      </c>
      <c r="E10" s="44">
        <f aca="true" t="shared" si="0" ref="E10:E18">C10-D10</f>
        <v>0</v>
      </c>
      <c r="F10" s="44">
        <f>E10*'[1]Часть 1'!$D$7*12</f>
        <v>0</v>
      </c>
      <c r="G10" s="45" t="s">
        <v>43</v>
      </c>
      <c r="H10" s="45" t="s">
        <v>43</v>
      </c>
    </row>
    <row r="11" spans="2:8" ht="54.75" customHeight="1">
      <c r="B11" s="4" t="s">
        <v>58</v>
      </c>
      <c r="C11" s="44">
        <v>0.45</v>
      </c>
      <c r="D11" s="44">
        <v>0.45</v>
      </c>
      <c r="E11" s="44">
        <f t="shared" si="0"/>
        <v>0</v>
      </c>
      <c r="F11" s="44">
        <f>E11*'[1]Часть 1'!$D$7*12</f>
        <v>0</v>
      </c>
      <c r="G11" s="45" t="s">
        <v>43</v>
      </c>
      <c r="H11" s="45" t="s">
        <v>43</v>
      </c>
    </row>
    <row r="12" spans="2:8" ht="55.5" customHeight="1">
      <c r="B12" s="4" t="s">
        <v>45</v>
      </c>
      <c r="C12" s="43">
        <v>0.09</v>
      </c>
      <c r="D12" s="43">
        <v>0.09</v>
      </c>
      <c r="E12" s="44">
        <f t="shared" si="0"/>
        <v>0</v>
      </c>
      <c r="F12" s="44">
        <f>E12*'[1]Часть 1'!$D$7*12</f>
        <v>0</v>
      </c>
      <c r="G12" s="45" t="s">
        <v>43</v>
      </c>
      <c r="H12" s="45" t="s">
        <v>43</v>
      </c>
    </row>
    <row r="13" spans="2:8" ht="38.25" customHeight="1">
      <c r="B13" s="4" t="s">
        <v>46</v>
      </c>
      <c r="C13" s="43">
        <v>0.31</v>
      </c>
      <c r="D13" s="43">
        <v>0.31</v>
      </c>
      <c r="E13" s="44">
        <f t="shared" si="0"/>
        <v>0</v>
      </c>
      <c r="F13" s="44">
        <f>E13*'[1]Часть 1'!$D$7*12</f>
        <v>0</v>
      </c>
      <c r="G13" s="45" t="s">
        <v>43</v>
      </c>
      <c r="H13" s="45" t="s">
        <v>43</v>
      </c>
    </row>
    <row r="14" spans="2:8" ht="117" customHeight="1">
      <c r="B14" s="46" t="s">
        <v>47</v>
      </c>
      <c r="C14" s="44">
        <v>4.59</v>
      </c>
      <c r="D14" s="44">
        <v>4.59</v>
      </c>
      <c r="E14" s="44">
        <f t="shared" si="0"/>
        <v>0</v>
      </c>
      <c r="F14" s="44">
        <f>E14*'[1]Часть 1'!$D$7*12</f>
        <v>0</v>
      </c>
      <c r="G14" s="45" t="s">
        <v>43</v>
      </c>
      <c r="H14" s="45" t="s">
        <v>43</v>
      </c>
    </row>
    <row r="15" spans="2:8" ht="153">
      <c r="B15" s="10" t="s">
        <v>48</v>
      </c>
      <c r="C15" s="47">
        <v>6.96</v>
      </c>
      <c r="D15" s="47">
        <v>6.96</v>
      </c>
      <c r="E15" s="44">
        <f t="shared" si="0"/>
        <v>0</v>
      </c>
      <c r="F15" s="44">
        <f>E15*'[1]Часть 1'!$D$7*12</f>
        <v>0</v>
      </c>
      <c r="G15" s="45" t="s">
        <v>43</v>
      </c>
      <c r="H15" s="45" t="s">
        <v>43</v>
      </c>
    </row>
    <row r="16" spans="2:8" ht="13.5" customHeight="1">
      <c r="B16" s="10" t="s">
        <v>49</v>
      </c>
      <c r="C16" s="48">
        <v>1.206</v>
      </c>
      <c r="D16" s="48">
        <v>1.206</v>
      </c>
      <c r="E16" s="44">
        <f t="shared" si="0"/>
        <v>0</v>
      </c>
      <c r="F16" s="44">
        <f>E16*'[1]Часть 1'!$D$7*12</f>
        <v>0</v>
      </c>
      <c r="G16" s="45" t="s">
        <v>43</v>
      </c>
      <c r="H16" s="45" t="s">
        <v>43</v>
      </c>
    </row>
    <row r="17" spans="2:8" ht="38.25">
      <c r="B17" s="10" t="s">
        <v>50</v>
      </c>
      <c r="C17" s="48">
        <v>0.86</v>
      </c>
      <c r="D17" s="48">
        <v>0.86</v>
      </c>
      <c r="E17" s="47">
        <f t="shared" si="0"/>
        <v>0</v>
      </c>
      <c r="F17" s="44">
        <f>E17*'[1]Часть 1'!$D$7*12</f>
        <v>0</v>
      </c>
      <c r="G17" s="45" t="s">
        <v>43</v>
      </c>
      <c r="H17" s="45" t="s">
        <v>43</v>
      </c>
    </row>
    <row r="18" spans="2:8" ht="25.5">
      <c r="B18" s="4" t="s">
        <v>51</v>
      </c>
      <c r="C18" s="43"/>
      <c r="D18" s="43"/>
      <c r="E18" s="44">
        <f t="shared" si="0"/>
        <v>0</v>
      </c>
      <c r="F18" s="44">
        <f>E18*'[1]Часть 1'!$D$7*12</f>
        <v>0</v>
      </c>
      <c r="G18" s="45" t="s">
        <v>43</v>
      </c>
      <c r="H18" s="45" t="s">
        <v>43</v>
      </c>
    </row>
    <row r="19" spans="2:8" ht="27.75" customHeight="1" thickBot="1">
      <c r="B19" s="20" t="s">
        <v>53</v>
      </c>
      <c r="C19" s="49">
        <v>22.22</v>
      </c>
      <c r="D19" s="49">
        <v>22.22</v>
      </c>
      <c r="E19" s="49">
        <f>SUM(E8:E18)</f>
        <v>0</v>
      </c>
      <c r="F19" s="49">
        <f>SUM(F8:F18)</f>
        <v>0</v>
      </c>
      <c r="G19" s="50" t="s">
        <v>43</v>
      </c>
      <c r="H19" s="51" t="s">
        <v>43</v>
      </c>
    </row>
    <row r="20" spans="2:8" ht="15.75">
      <c r="B20" s="84" t="s">
        <v>54</v>
      </c>
      <c r="C20" s="85"/>
      <c r="D20" s="85"/>
      <c r="E20" s="85"/>
      <c r="F20" s="85"/>
      <c r="G20" s="85"/>
      <c r="H20" s="86"/>
    </row>
    <row r="21" spans="2:8" ht="16.5" thickBot="1">
      <c r="B21" s="20" t="s">
        <v>55</v>
      </c>
      <c r="C21" s="49">
        <v>0</v>
      </c>
      <c r="D21" s="49">
        <v>0</v>
      </c>
      <c r="E21" s="49">
        <v>0</v>
      </c>
      <c r="F21" s="49">
        <v>0</v>
      </c>
      <c r="G21" s="50" t="s">
        <v>43</v>
      </c>
      <c r="H21" s="50" t="s">
        <v>43</v>
      </c>
    </row>
    <row r="22" spans="2:8" ht="16.5" thickBot="1">
      <c r="B22" s="52" t="s">
        <v>56</v>
      </c>
      <c r="C22" s="53">
        <f>C19+C21</f>
        <v>22.22</v>
      </c>
      <c r="D22" s="53">
        <f>D19+D21</f>
        <v>22.22</v>
      </c>
      <c r="E22" s="53">
        <f>E19+E21</f>
        <v>0</v>
      </c>
      <c r="F22" s="54">
        <f>F19+F21</f>
        <v>0</v>
      </c>
      <c r="G22" s="55" t="s">
        <v>43</v>
      </c>
      <c r="H22" s="56" t="s">
        <v>43</v>
      </c>
    </row>
    <row r="23" spans="2:8" ht="15.75">
      <c r="B23" s="57"/>
      <c r="C23" s="58"/>
      <c r="D23" s="58"/>
      <c r="E23" s="58"/>
      <c r="F23" s="59"/>
      <c r="G23" s="60"/>
      <c r="H23" s="60"/>
    </row>
    <row r="24" spans="2:8" ht="15.75">
      <c r="B24" s="65" t="s">
        <v>20</v>
      </c>
      <c r="C24" s="65"/>
      <c r="D24" s="65"/>
      <c r="E24" s="65"/>
      <c r="F24" s="65"/>
      <c r="G24" s="65"/>
      <c r="H24" s="65"/>
    </row>
  </sheetData>
  <sheetProtection/>
  <mergeCells count="12">
    <mergeCell ref="B20:H20"/>
    <mergeCell ref="B24:H24"/>
    <mergeCell ref="B1:H1"/>
    <mergeCell ref="B2:H2"/>
    <mergeCell ref="B3:H3"/>
    <mergeCell ref="E4:F4"/>
    <mergeCell ref="B6:H6"/>
    <mergeCell ref="B7:H7"/>
    <mergeCell ref="C4:C5"/>
    <mergeCell ref="D4:D5"/>
    <mergeCell ref="G4:G5"/>
    <mergeCell ref="H4:H5"/>
  </mergeCells>
  <printOptions/>
  <pageMargins left="0.7086614173228347" right="0.7086614173228347" top="0.35433070866141736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2018-02-06T11:26:59Z</cp:lastPrinted>
  <dcterms:created xsi:type="dcterms:W3CDTF">2008-12-01T07:12:21Z</dcterms:created>
  <dcterms:modified xsi:type="dcterms:W3CDTF">2019-02-18T05:53:12Z</dcterms:modified>
  <cp:category/>
  <cp:version/>
  <cp:contentType/>
  <cp:contentStatus/>
</cp:coreProperties>
</file>