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<sst xmlns="http://schemas.openxmlformats.org/spreadsheetml/2006/main" count="90" uniqueCount="60">
  <si>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</si>
  <si>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</si>
  <si>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</si>
  <si>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</si>
  <si>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</si>
  <si>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</si>
  <si>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</si>
  <si>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</si>
  <si>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</si>
  <si>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</si>
  <si>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</si>
  <si>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</si>
  <si>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</si>
  <si>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</si>
  <si>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</si>
  <si>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</si>
  <si>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</si>
  <si>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</si>
  <si>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</si>
  <si>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</si>
  <si>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</si>
  <si>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</si>
  <si>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</si>
  <si>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</si>
  <si>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</si>
  <si>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</si>
  <si>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</si>
  <si>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</si>
  <si>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</si>
  <si>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</si>
  <si>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</si>
  <si>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</si>
  <si>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</si>
  <si>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</si>
  <si>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</si>
  <si>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</si>
  <si>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</si>
  <si>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</si>
  <si>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</si>
  <si>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</si>
  <si>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</si>
  <si>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</si>
  <si>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</si>
  <si>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</si>
  <si>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</si>
  <si>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</si>
  <si>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</si>
  <si>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</si>
  <si>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</si>
  <si>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</si>
  <si>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</si>
  <si>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</si>
  <si>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</si>
  <si>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</si>
  <si>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</si>
  <si>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</si>
  <si>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</si>
  <si>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</si>
  <si>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</si>
  <si>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с.Дивеево, ул.Симанина,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</si>
</sst>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G29" sqref="G29:G30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58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69">
        <v>1462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2" t="s">
        <v>59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>
        <v>-9055.14</v>
      </c>
      <c r="D15" s="78">
        <v>320704.08</v>
      </c>
      <c r="E15" s="78">
        <v>337000.63</v>
      </c>
      <c r="F15" s="80">
        <v>-25351.69</v>
      </c>
    </row>
    <row r="16" spans="2:6" ht="200.25" customHeight="1">
      <c r="B16" s="15" t="s">
        <v>43</v>
      </c>
      <c r="C16" s="79">
        <v>-9055.14</v>
      </c>
      <c r="D16" s="79">
        <v>320704.08</v>
      </c>
      <c r="E16" s="79">
        <v>337000.63</v>
      </c>
      <c r="F16" s="81">
        <v>-25351.69</v>
      </c>
    </row>
    <row r="17" spans="2:6" ht="18.75" customHeight="1" thickBot="1">
      <c r="B17" s="32" t="s">
        <v>44</v>
      </c>
      <c r="C17" s="54"/>
      <c r="D17" s="54"/>
      <c r="E17" s="54"/>
      <c r="F17" s="53"/>
    </row>
    <row r="18" spans="2:6" ht="16.5" thickBot="1">
      <c r="B18" s="17" t="s">
        <v>22</v>
      </c>
      <c r="C18" s="43">
        <f>C15</f>
        <v>-9055.14</v>
      </c>
      <c r="D18" s="25">
        <f>D15+D17</f>
        <v>320704.08</v>
      </c>
      <c r="E18" s="55">
        <f>E15+E17</f>
        <v>337000.63</v>
      </c>
      <c r="F18" s="56">
        <f>F15+F17</f>
        <v>-25351.69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0">
        <v>-7462</v>
      </c>
      <c r="D20" s="60">
        <v>398054.29</v>
      </c>
      <c r="E20" s="60">
        <v>376406.86</v>
      </c>
      <c r="F20" s="64">
        <v>14185.43</v>
      </c>
    </row>
    <row r="21" spans="2:6" ht="15.75">
      <c r="B21" s="11" t="s">
        <v>32</v>
      </c>
      <c r="C21" s="60">
        <v>-25.79</v>
      </c>
      <c r="D21" s="60">
        <v>16831.989999999998</v>
      </c>
      <c r="E21" s="60">
        <v>16531.65</v>
      </c>
      <c r="F21" s="64">
        <v>274.55</v>
      </c>
    </row>
    <row r="22" spans="2:6" ht="15.75">
      <c r="B22" s="11" t="s">
        <v>13</v>
      </c>
      <c r="C22" s="60">
        <v>0</v>
      </c>
      <c r="D22" s="60">
        <v>36461.31</v>
      </c>
      <c r="E22" s="60">
        <v>36208.55</v>
      </c>
      <c r="F22" s="64">
        <v>252.76</v>
      </c>
    </row>
    <row r="23" spans="2:6" ht="15.75">
      <c r="B23" s="11" t="s">
        <v>14</v>
      </c>
      <c r="C23" s="60">
        <v>0</v>
      </c>
      <c r="D23" s="60">
        <v>40718.59</v>
      </c>
      <c r="E23" s="60">
        <v>38813.58</v>
      </c>
      <c r="F23" s="64">
        <v>1905.01</v>
      </c>
    </row>
    <row r="24" spans="2:6" ht="16.5" thickBot="1">
      <c r="B24" s="22" t="s">
        <v>52</v>
      </c>
      <c r="C24" s="67">
        <v>-269.89</v>
      </c>
      <c r="D24" s="62">
        <v>54771.770000000004</v>
      </c>
      <c r="E24" s="62">
        <v>55943.64</v>
      </c>
      <c r="F24" s="65">
        <v>-1441.76</v>
      </c>
    </row>
    <row r="25" spans="2:6" ht="16.5" thickBot="1">
      <c r="B25" s="61" t="s">
        <v>23</v>
      </c>
      <c r="C25" s="92">
        <f>SUM(C20:C24)</f>
        <v>-7757.68</v>
      </c>
      <c r="D25" s="57">
        <f>SUM(D20:D24)</f>
        <v>546837.95</v>
      </c>
      <c r="E25" s="57">
        <f>SUM(E20:E24)</f>
        <v>523904.28</v>
      </c>
      <c r="F25" s="63">
        <f>SUM(F20:F24)</f>
        <v>15175.99</v>
      </c>
    </row>
    <row r="26" spans="2:6" ht="27">
      <c r="B26" s="26" t="s">
        <v>15</v>
      </c>
      <c r="C26" s="93">
        <f>C18+C25</f>
        <v>-16812.82</v>
      </c>
      <c r="D26" s="93">
        <f>D18+D25</f>
        <v>867542.03</v>
      </c>
      <c r="E26" s="58">
        <f>E18+E25</f>
        <v>860904.91</v>
      </c>
      <c r="F26" s="27">
        <f>F18+F25</f>
        <v>-10175.699999999999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2"/>
      <c r="D28" s="18"/>
      <c r="E28" s="19"/>
      <c r="F28" s="20"/>
    </row>
    <row r="30" spans="2:8" ht="15.75">
      <c r="B30" s="77" t="s">
        <v>49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C24" sqref="C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5"/>
      <c r="C4" s="33"/>
      <c r="D4" s="89" t="s">
        <v>38</v>
      </c>
      <c r="E4" s="89"/>
      <c r="F4" s="36"/>
      <c r="G4" s="33"/>
    </row>
    <row r="5" spans="1:7" ht="110.25" customHeight="1">
      <c r="A5" s="37" t="s">
        <v>3</v>
      </c>
      <c r="B5" s="38" t="s">
        <v>4</v>
      </c>
      <c r="C5" s="37" t="s">
        <v>41</v>
      </c>
      <c r="D5" s="39" t="s">
        <v>39</v>
      </c>
      <c r="E5" s="40" t="s">
        <v>40</v>
      </c>
      <c r="F5" s="41" t="s">
        <v>5</v>
      </c>
      <c r="G5" s="37" t="s">
        <v>6</v>
      </c>
    </row>
    <row r="6" spans="1:7" ht="15.75" customHeight="1">
      <c r="A6" s="82" t="s">
        <v>59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5">
        <v>3.16</v>
      </c>
      <c r="C9" s="45">
        <v>3.16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5">
        <v>0.08</v>
      </c>
      <c r="C12" s="45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6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6">
        <v>0.98</v>
      </c>
      <c r="C16" s="46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68">
        <v>1</v>
      </c>
      <c r="C17" s="68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6">
        <v>0.17</v>
      </c>
      <c r="C18" s="46">
        <v>0.17</v>
      </c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5"/>
      <c r="C19" s="45"/>
      <c r="D19" s="5"/>
      <c r="E19" s="5"/>
      <c r="F19" s="21"/>
      <c r="G19" s="21"/>
    </row>
    <row r="20" spans="1:7" ht="16.5" thickBot="1">
      <c r="A20" s="47" t="s">
        <v>27</v>
      </c>
      <c r="B20" s="44">
        <f>SUM(B8:B19)</f>
        <v>18.280000000000005</v>
      </c>
      <c r="C20" s="44">
        <f>SUM(C8:C19)</f>
        <v>18.280000000000005</v>
      </c>
      <c r="D20" s="44">
        <f>SUM(D8:D18)</f>
        <v>0</v>
      </c>
      <c r="E20" s="44">
        <f>SUM(E8:E18)</f>
        <v>0</v>
      </c>
      <c r="F20" s="48" t="s">
        <v>8</v>
      </c>
      <c r="G20" s="59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2"/>
      <c r="B22" s="50"/>
      <c r="C22" s="50"/>
      <c r="D22" s="5">
        <f>B22-C22</f>
        <v>0</v>
      </c>
      <c r="E22" s="5">
        <f>D22*'Часть 1'!$D$7*12/1000</f>
        <v>0</v>
      </c>
      <c r="F22" s="51"/>
      <c r="G22" s="51"/>
    </row>
    <row r="23" spans="1:7" ht="16.5" thickBot="1">
      <c r="A23" s="47" t="s">
        <v>28</v>
      </c>
      <c r="B23" s="44">
        <f>SUM(B22:B22)</f>
        <v>0</v>
      </c>
      <c r="C23" s="44">
        <f>SUM(C22:C22)</f>
        <v>0</v>
      </c>
      <c r="D23" s="44">
        <f>SUM(D22:D22)</f>
        <v>0</v>
      </c>
      <c r="E23" s="44">
        <f>SUM(E22:E22)</f>
        <v>0</v>
      </c>
      <c r="F23" s="48" t="s">
        <v>8</v>
      </c>
      <c r="G23" s="48" t="s">
        <v>8</v>
      </c>
    </row>
    <row r="24" spans="1:7" ht="16.5" thickBot="1">
      <c r="A24" s="28" t="s">
        <v>29</v>
      </c>
      <c r="B24" s="31">
        <f>B20+B23</f>
        <v>18.280000000000005</v>
      </c>
      <c r="C24" s="31">
        <f>C20+C23</f>
        <v>18.280000000000005</v>
      </c>
      <c r="D24" s="31">
        <f>D20+D23</f>
        <v>0</v>
      </c>
      <c r="E24" s="49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49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2017-02-08T06:12:29Z</dcterms:modified>
  <cp:category/>
  <cp:version/>
  <cp:contentType/>
  <cp:contentStatus/>
</cp:coreProperties>
</file>