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<sst xmlns="http://schemas.openxmlformats.org/spreadsheetml/2006/main" count="94" uniqueCount="62">
  <si>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</si>
  <si>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</si>
  <si>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</si>
  <si>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</si>
  <si>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</si>
  <si>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</si>
  <si>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</si>
  <si>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</si>
  <si>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</si>
  <si>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</si>
  <si>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</si>
  <si>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</si>
  <si>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</si>
  <si>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</si>
  <si>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</si>
  <si>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</si>
  <si>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</si>
  <si>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</si>
  <si>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</si>
  <si>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</si>
  <si>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</si>
  <si>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</si>
  <si>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</si>
  <si>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</si>
  <si>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</si>
  <si>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</si>
  <si>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</si>
  <si>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</si>
  <si>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</si>
  <si>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</si>
  <si>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</si>
  <si>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</si>
  <si>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</si>
  <si>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</si>
  <si>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</si>
  <si>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</si>
  <si>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</si>
  <si>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</si>
  <si>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</si>
  <si>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</si>
  <si>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</si>
  <si>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</si>
  <si>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с.Б. Череватово, ул. Солнечная, 3 </t>
  </si>
  <si>
    <t>с.Б.Череватово, ул. Солнечная, 3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</si>
  <si>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</si>
  <si>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</si>
  <si>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</si>
  <si>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0"/>
      </rPr>
      <t>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</si>
  <si>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</si>
  <si>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</si>
  <si>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</si>
  <si>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</si>
  <si>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</si>
  <si>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</si>
  <si>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</si>
  <si>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Доля собственников (15%)</t>
  </si>
  <si>
    <t xml:space="preserve"> </t>
  </si>
  <si>
    <t>за 2016 год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</si>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</sst>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29" xfId="0" applyNumberFormat="1" applyFont="1" applyBorder="1" applyAlignment="1">
      <alignment horizontal="center" vertical="center" shrinkToFit="1"/>
    </xf>
    <xf numFmtId="172" fontId="6" fillId="0" borderId="30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2" fontId="6" fillId="0" borderId="31" xfId="0" applyNumberFormat="1" applyFont="1" applyFill="1" applyBorder="1" applyAlignment="1">
      <alignment horizontal="center" vertical="center" shrinkToFit="1"/>
    </xf>
    <xf numFmtId="172" fontId="6" fillId="0" borderId="14" xfId="0" applyNumberFormat="1" applyFont="1" applyBorder="1" applyAlignment="1">
      <alignment horizontal="center" vertical="center" shrinkToFit="1"/>
    </xf>
    <xf numFmtId="172" fontId="6" fillId="0" borderId="15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J18" sqref="J18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5"/>
      <c r="H2" s="15"/>
      <c r="I2" s="15"/>
    </row>
    <row r="3" spans="2:9" ht="15.75">
      <c r="B3" s="87" t="s">
        <v>18</v>
      </c>
      <c r="C3" s="87"/>
      <c r="D3" s="87"/>
      <c r="E3" s="87"/>
      <c r="F3" s="87"/>
      <c r="G3" s="14"/>
      <c r="H3" s="14"/>
      <c r="I3" s="14"/>
    </row>
    <row r="4" spans="2:9" ht="15.75">
      <c r="B4" s="87" t="s">
        <v>20</v>
      </c>
      <c r="C4" s="87"/>
      <c r="D4" s="87"/>
      <c r="E4" s="87"/>
      <c r="F4" s="87"/>
      <c r="G4" s="14"/>
      <c r="H4" s="14"/>
      <c r="I4" s="14"/>
    </row>
    <row r="5" spans="2:9" ht="15.75">
      <c r="B5" s="87" t="s">
        <v>57</v>
      </c>
      <c r="C5" s="87"/>
      <c r="D5" s="87"/>
      <c r="E5" s="87"/>
      <c r="F5" s="87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40">
        <v>386.3</v>
      </c>
      <c r="E7" s="39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4" t="s">
        <v>21</v>
      </c>
      <c r="C10" s="74"/>
      <c r="D10" s="74"/>
      <c r="E10" s="74"/>
      <c r="F10" s="74"/>
    </row>
    <row r="11" spans="2:6" ht="15.75">
      <c r="B11" s="74" t="s">
        <v>22</v>
      </c>
      <c r="C11" s="74"/>
      <c r="D11" s="74"/>
      <c r="E11" s="74"/>
      <c r="F11" s="74"/>
    </row>
    <row r="12" spans="2:6" ht="110.25" customHeight="1">
      <c r="B12" s="3" t="s">
        <v>17</v>
      </c>
      <c r="C12" s="56" t="s">
        <v>58</v>
      </c>
      <c r="D12" s="56" t="s">
        <v>59</v>
      </c>
      <c r="E12" s="56" t="s">
        <v>60</v>
      </c>
      <c r="F12" s="56" t="s">
        <v>61</v>
      </c>
    </row>
    <row r="13" spans="2:6" ht="15.75" customHeight="1">
      <c r="B13" s="80" t="s">
        <v>42</v>
      </c>
      <c r="C13" s="81"/>
      <c r="D13" s="82"/>
      <c r="E13" s="82"/>
      <c r="F13" s="83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16" t="s">
        <v>30</v>
      </c>
      <c r="C15" s="78">
        <v>7656.18</v>
      </c>
      <c r="D15" s="78">
        <v>66944.99</v>
      </c>
      <c r="E15" s="79">
        <v>73124.11</v>
      </c>
      <c r="F15" s="79">
        <v>1477.06</v>
      </c>
    </row>
    <row r="16" spans="2:6" ht="203.25" customHeight="1">
      <c r="B16" s="17" t="s">
        <v>47</v>
      </c>
      <c r="C16" s="78">
        <v>7656.18</v>
      </c>
      <c r="D16" s="78">
        <v>66944.99</v>
      </c>
      <c r="E16" s="79">
        <v>73124.11</v>
      </c>
      <c r="F16" s="79">
        <v>1477.06</v>
      </c>
    </row>
    <row r="17" spans="2:6" ht="19.5" customHeight="1">
      <c r="B17" s="57" t="s">
        <v>52</v>
      </c>
      <c r="C17" s="61">
        <v>5625.22</v>
      </c>
      <c r="D17" s="61">
        <v>43432.4</v>
      </c>
      <c r="E17" s="61">
        <v>48481.46</v>
      </c>
      <c r="F17" s="60">
        <v>576.16</v>
      </c>
    </row>
    <row r="18" spans="2:6" ht="18.75" customHeight="1" thickBot="1">
      <c r="B18" s="36" t="s">
        <v>44</v>
      </c>
      <c r="C18" s="64"/>
      <c r="D18" s="64"/>
      <c r="E18" s="65"/>
      <c r="F18" s="65"/>
    </row>
    <row r="19" spans="2:6" ht="16.5" thickBot="1">
      <c r="B19" s="58" t="s">
        <v>23</v>
      </c>
      <c r="C19" s="94">
        <f>C18+C15+C17</f>
        <v>13281.400000000001</v>
      </c>
      <c r="D19" s="94">
        <f>D18+D15+D17</f>
        <v>110377.39000000001</v>
      </c>
      <c r="E19" s="94">
        <f>E18+E15+E17</f>
        <v>121605.57</v>
      </c>
      <c r="F19" s="94">
        <f>F18+F15+F17</f>
        <v>2053.22</v>
      </c>
    </row>
    <row r="20" spans="2:6" ht="15.75">
      <c r="B20" s="84" t="s">
        <v>11</v>
      </c>
      <c r="C20" s="85"/>
      <c r="D20" s="85"/>
      <c r="E20" s="85"/>
      <c r="F20" s="86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33</v>
      </c>
      <c r="C22" s="63">
        <v>309.95</v>
      </c>
      <c r="D22" s="63">
        <v>13909.900000000001</v>
      </c>
      <c r="E22" s="66">
        <v>15340.25</v>
      </c>
      <c r="F22" s="60">
        <v>-1120.4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3" t="s">
        <v>15</v>
      </c>
      <c r="C25" s="23"/>
      <c r="D25" s="19"/>
      <c r="E25" s="18"/>
      <c r="F25" s="20"/>
    </row>
    <row r="26" spans="2:6" ht="16.5" thickBot="1">
      <c r="B26" s="21" t="s">
        <v>24</v>
      </c>
      <c r="C26" s="53">
        <f>C22</f>
        <v>309.95</v>
      </c>
      <c r="D26" s="28">
        <f>SUM(D21:D25)</f>
        <v>13909.900000000001</v>
      </c>
      <c r="E26" s="28">
        <f>SUM(E21:E25)</f>
        <v>15340.25</v>
      </c>
      <c r="F26" s="28">
        <f>SUM(F21:F25)</f>
        <v>-1120.4</v>
      </c>
    </row>
    <row r="27" spans="2:6" ht="27">
      <c r="B27" s="29" t="s">
        <v>16</v>
      </c>
      <c r="C27" s="95">
        <f>C26+C19</f>
        <v>13591.350000000002</v>
      </c>
      <c r="D27" s="30">
        <f>D19+D26</f>
        <v>124287.29000000001</v>
      </c>
      <c r="E27" s="30">
        <f>E19+E26</f>
        <v>136945.82</v>
      </c>
      <c r="F27" s="95">
        <f>F19+F26</f>
        <v>932.8199999999997</v>
      </c>
    </row>
    <row r="28" spans="2:6" ht="16.5" thickBot="1">
      <c r="B28" s="75" t="s">
        <v>31</v>
      </c>
      <c r="C28" s="76"/>
      <c r="D28" s="76"/>
      <c r="E28" s="76"/>
      <c r="F28" s="77"/>
    </row>
    <row r="29" spans="2:6" ht="16.5" thickBot="1">
      <c r="B29" s="58" t="s">
        <v>55</v>
      </c>
      <c r="C29" s="67"/>
      <c r="D29" s="62"/>
      <c r="E29" s="68"/>
      <c r="F29" s="59">
        <f>C29+D29-E29</f>
        <v>0</v>
      </c>
    </row>
    <row r="31" spans="2:8" ht="15.75">
      <c r="B31" s="73" t="s">
        <v>54</v>
      </c>
      <c r="C31" s="73"/>
      <c r="D31" s="73"/>
      <c r="E31" s="73"/>
      <c r="F31" s="73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31:F31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6" sqref="K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26</v>
      </c>
      <c r="B1" s="88"/>
      <c r="C1" s="88"/>
      <c r="D1" s="88"/>
      <c r="E1" s="88"/>
      <c r="F1" s="88"/>
      <c r="G1" s="88"/>
    </row>
    <row r="2" spans="1:7" ht="15.75">
      <c r="A2" s="88" t="s">
        <v>25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8"/>
      <c r="B4" s="41"/>
      <c r="C4" s="38"/>
      <c r="D4" s="90" t="s">
        <v>39</v>
      </c>
      <c r="E4" s="90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45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80" t="s">
        <v>43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69">
        <v>1.07</v>
      </c>
      <c r="C10" s="69">
        <v>1.07</v>
      </c>
      <c r="D10" s="5">
        <f aca="true" t="shared" si="0" ref="D10:D19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5.75">
      <c r="A11" s="4" t="s">
        <v>34</v>
      </c>
      <c r="B11" s="69">
        <v>0.48</v>
      </c>
      <c r="C11" s="69">
        <v>0.48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15.75">
      <c r="A12" s="4" t="s">
        <v>52</v>
      </c>
      <c r="B12" s="70"/>
      <c r="C12" s="70"/>
      <c r="D12" s="5">
        <f t="shared" si="0"/>
        <v>0</v>
      </c>
      <c r="E12" s="5">
        <f>D12*'Часть 1'!$D$7*12</f>
        <v>0</v>
      </c>
      <c r="F12" s="22" t="s">
        <v>8</v>
      </c>
      <c r="G12" s="22" t="s">
        <v>8</v>
      </c>
    </row>
    <row r="13" spans="1:7" ht="44.25" customHeight="1">
      <c r="A13" s="4" t="s">
        <v>35</v>
      </c>
      <c r="B13" s="69">
        <v>0.08</v>
      </c>
      <c r="C13" s="69">
        <v>0.08</v>
      </c>
      <c r="D13" s="5">
        <f t="shared" si="0"/>
        <v>0</v>
      </c>
      <c r="E13" s="5">
        <f>D13*'Часть 1'!$D$7*12</f>
        <v>0</v>
      </c>
      <c r="F13" s="22" t="s">
        <v>8</v>
      </c>
      <c r="G13" s="22" t="s">
        <v>8</v>
      </c>
    </row>
    <row r="14" spans="1:7" ht="36" customHeight="1">
      <c r="A14" s="4" t="s">
        <v>49</v>
      </c>
      <c r="B14" s="69"/>
      <c r="C14" s="69"/>
      <c r="D14" s="5">
        <f>B13-C13</f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92.25" customHeight="1">
      <c r="A15" s="37" t="s">
        <v>53</v>
      </c>
      <c r="B15" s="71">
        <v>4.28</v>
      </c>
      <c r="C15" s="71">
        <v>4.28</v>
      </c>
      <c r="D15" s="5">
        <f>B14-C14</f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20.75" customHeight="1">
      <c r="A16" s="24" t="s">
        <v>46</v>
      </c>
      <c r="B16" s="71">
        <v>6.77</v>
      </c>
      <c r="C16" s="71">
        <v>6.77</v>
      </c>
      <c r="D16" s="5">
        <f>B15-C15</f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15.75">
      <c r="A17" s="24" t="s">
        <v>50</v>
      </c>
      <c r="B17" s="70">
        <v>0.98</v>
      </c>
      <c r="C17" s="70">
        <v>0.98</v>
      </c>
      <c r="D17" s="5">
        <f>B16-C16</f>
        <v>0</v>
      </c>
      <c r="E17" s="5">
        <f>D17*'Часть 1'!$D$7*12</f>
        <v>0</v>
      </c>
      <c r="F17" s="22" t="s">
        <v>8</v>
      </c>
      <c r="G17" s="22" t="s">
        <v>8</v>
      </c>
    </row>
    <row r="18" spans="1:7" ht="38.25">
      <c r="A18" s="24" t="s">
        <v>51</v>
      </c>
      <c r="B18" s="72">
        <v>1</v>
      </c>
      <c r="C18" s="72">
        <v>1</v>
      </c>
      <c r="D18" s="20">
        <f>B17-C17</f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26.25" thickBot="1">
      <c r="A19" s="24" t="s">
        <v>7</v>
      </c>
      <c r="B19" s="48"/>
      <c r="C19" s="48"/>
      <c r="D19" s="20">
        <f t="shared" si="0"/>
        <v>0</v>
      </c>
      <c r="E19" s="5">
        <f>D19*'Часть 1'!$D$7*12</f>
        <v>0</v>
      </c>
      <c r="F19" s="25" t="s">
        <v>8</v>
      </c>
      <c r="G19" s="25" t="s">
        <v>8</v>
      </c>
    </row>
    <row r="20" spans="1:7" ht="16.5" thickBot="1">
      <c r="A20" s="21" t="s">
        <v>27</v>
      </c>
      <c r="B20" s="31">
        <f>SUM(B8:B19)</f>
        <v>14.66</v>
      </c>
      <c r="C20" s="31">
        <f>SUM(C8:C19)</f>
        <v>14.66</v>
      </c>
      <c r="D20" s="31">
        <f>SUM(D8:D19)</f>
        <v>0</v>
      </c>
      <c r="E20" s="31">
        <f>SUM(E8:E19)</f>
        <v>0</v>
      </c>
      <c r="F20" s="26" t="s">
        <v>8</v>
      </c>
      <c r="G20" s="27" t="s">
        <v>8</v>
      </c>
    </row>
    <row r="21" spans="1:7" ht="15.75">
      <c r="A21" s="91" t="s">
        <v>10</v>
      </c>
      <c r="B21" s="92"/>
      <c r="C21" s="92"/>
      <c r="D21" s="92"/>
      <c r="E21" s="92"/>
      <c r="F21" s="92"/>
      <c r="G21" s="93"/>
    </row>
    <row r="22" spans="1:7" ht="16.5" thickBot="1">
      <c r="A22" s="49" t="s">
        <v>28</v>
      </c>
      <c r="B22" s="54">
        <v>0</v>
      </c>
      <c r="C22" s="54">
        <v>0</v>
      </c>
      <c r="D22" s="54">
        <v>0</v>
      </c>
      <c r="E22" s="55">
        <v>0</v>
      </c>
      <c r="F22" s="50" t="s">
        <v>8</v>
      </c>
      <c r="G22" s="50" t="s">
        <v>8</v>
      </c>
    </row>
    <row r="23" spans="1:10" ht="16.5" thickBot="1">
      <c r="A23" s="32" t="s">
        <v>29</v>
      </c>
      <c r="B23" s="35">
        <f>B20+B22</f>
        <v>14.66</v>
      </c>
      <c r="C23" s="35">
        <f>C20+C22</f>
        <v>14.66</v>
      </c>
      <c r="D23" s="35">
        <f>D20+D22</f>
        <v>0</v>
      </c>
      <c r="E23" s="51">
        <f>E20+E22</f>
        <v>0</v>
      </c>
      <c r="F23" s="33" t="s">
        <v>8</v>
      </c>
      <c r="G23" s="34" t="s">
        <v>8</v>
      </c>
      <c r="J23" t="s">
        <v>56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7" t="s">
        <v>54</v>
      </c>
      <c r="B26" s="87"/>
      <c r="C26" s="87"/>
      <c r="D26" s="87"/>
      <c r="E26" s="87"/>
      <c r="F26" s="87"/>
      <c r="G26" s="8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2015-02-03T11:07:08Z</cp:lastPrinted>
  <dcterms:created xsi:type="dcterms:W3CDTF">2008-12-01T07:12:21Z</dcterms:created>
  <dcterms:modified xsi:type="dcterms:W3CDTF">2017-03-02T08:34:17Z</dcterms:modified>
  <cp:category/>
  <cp:version/>
  <cp:contentType/>
  <cp:contentStatus/>
</cp:coreProperties>
</file>