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<sst xmlns="http://schemas.openxmlformats.org/spreadsheetml/2006/main" count="96" uniqueCount="64">
  <si>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</si>
  <si>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</si>
  <si>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</si>
  <si>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</si>
  <si>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</si>
  <si>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</si>
  <si>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</si>
  <si>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</si>
  <si>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</si>
  <si>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</si>
  <si>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</si>
  <si>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</si>
  <si>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</si>
  <si>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</si>
  <si>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</si>
  <si>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</si>
  <si>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</si>
  <si>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</si>
  <si>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</si>
  <si>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</si>
  <si>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</si>
  <si>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</si>
  <si>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</si>
  <si>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</si>
  <si>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</si>
  <si>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</si>
  <si>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</si>
  <si>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</si>
  <si>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</si>
  <si>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</si>
  <si>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</si>
  <si>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</si>
  <si>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</si>
  <si>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</si>
  <si>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</si>
  <si>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</si>
  <si>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</si>
  <si>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</si>
  <si>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</si>
  <si>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</si>
  <si>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</si>
  <si>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</si>
  <si>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</si>
  <si>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</si>
  <si>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</si>
  <si>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с.Б.Череватово, ул. Солнечная,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</si>
  <si>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</si>
  <si>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</si>
  <si>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</si>
  <si>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</si>
  <si>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</si>
  <si>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</si>
  <si>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</si>
  <si>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</si>
  <si>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</si>
  <si>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</si>
  <si>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</si>
  <si>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</si>
  <si>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</si>
  <si>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</si>
  <si>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</si>
  <si>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</si>
  <si>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</si>
  <si>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с.Б.Череватово , ул.Солнечная   ,6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</si>
</sst>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 wrapText="1"/>
    </xf>
    <xf numFmtId="2" fontId="4" fillId="0" borderId="2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7">
      <selection activeCell="D8" sqref="D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8" t="s">
        <v>19</v>
      </c>
      <c r="C2" s="88"/>
      <c r="D2" s="88"/>
      <c r="E2" s="88"/>
      <c r="F2" s="88"/>
      <c r="G2" s="11"/>
      <c r="H2" s="11"/>
      <c r="I2" s="11"/>
    </row>
    <row r="3" spans="2:9" ht="15.75">
      <c r="B3" s="88" t="s">
        <v>18</v>
      </c>
      <c r="C3" s="88"/>
      <c r="D3" s="88"/>
      <c r="E3" s="88"/>
      <c r="F3" s="88"/>
      <c r="G3" s="10"/>
      <c r="H3" s="10"/>
      <c r="I3" s="10"/>
    </row>
    <row r="4" spans="2:9" ht="15.75">
      <c r="B4" s="88" t="s">
        <v>20</v>
      </c>
      <c r="C4" s="88"/>
      <c r="D4" s="88"/>
      <c r="E4" s="88"/>
      <c r="F4" s="88"/>
      <c r="G4" s="10"/>
      <c r="H4" s="10"/>
      <c r="I4" s="10"/>
    </row>
    <row r="5" spans="2:9" ht="15.75">
      <c r="B5" s="88" t="s">
        <v>54</v>
      </c>
      <c r="C5" s="88"/>
      <c r="D5" s="88"/>
      <c r="E5" s="88"/>
      <c r="F5" s="8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1">
        <v>573.7</v>
      </c>
      <c r="E7" s="26" t="s">
        <v>37</v>
      </c>
    </row>
    <row r="8" spans="2:5" ht="15.75">
      <c r="B8" s="2" t="s">
        <v>38</v>
      </c>
      <c r="D8" s="105">
        <v>57.9</v>
      </c>
      <c r="E8" t="s">
        <v>37</v>
      </c>
    </row>
    <row r="9" ht="15.75">
      <c r="E9" s="1"/>
    </row>
    <row r="10" spans="2:6" ht="15.75">
      <c r="B10" s="89" t="s">
        <v>21</v>
      </c>
      <c r="C10" s="89"/>
      <c r="D10" s="89"/>
      <c r="E10" s="89"/>
      <c r="F10" s="89"/>
    </row>
    <row r="11" spans="2:6" ht="15.75">
      <c r="B11" s="89" t="s">
        <v>22</v>
      </c>
      <c r="C11" s="89"/>
      <c r="D11" s="89"/>
      <c r="E11" s="89"/>
      <c r="F11" s="89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4" t="s">
        <v>63</v>
      </c>
      <c r="C13" s="85"/>
      <c r="D13" s="86"/>
      <c r="E13" s="86"/>
      <c r="F13" s="87"/>
    </row>
    <row r="14" spans="2:6" ht="15.75" customHeight="1">
      <c r="B14" s="93" t="s">
        <v>32</v>
      </c>
      <c r="C14" s="94"/>
      <c r="D14" s="94"/>
      <c r="E14" s="94"/>
      <c r="F14" s="95"/>
    </row>
    <row r="15" spans="2:6" ht="15.75" customHeight="1">
      <c r="B15" s="52" t="s">
        <v>30</v>
      </c>
      <c r="C15" s="80">
        <v>38448.63</v>
      </c>
      <c r="D15" s="80">
        <v>102836.94</v>
      </c>
      <c r="E15" s="81">
        <v>99845.98</v>
      </c>
      <c r="F15" s="83">
        <f>C15+D15-E15</f>
        <v>41439.59000000001</v>
      </c>
    </row>
    <row r="16" spans="2:6" ht="172.5" customHeight="1">
      <c r="B16" s="12" t="s">
        <v>58</v>
      </c>
      <c r="C16" s="80"/>
      <c r="D16" s="80"/>
      <c r="E16" s="82"/>
      <c r="F16" s="82"/>
    </row>
    <row r="17" spans="2:6" ht="21" customHeight="1">
      <c r="B17" s="4" t="s">
        <v>59</v>
      </c>
      <c r="C17" s="53"/>
      <c r="D17" s="53">
        <v>2165.1</v>
      </c>
      <c r="E17" s="54">
        <v>1880.16</v>
      </c>
      <c r="F17" s="55">
        <f>C17+D17-E17</f>
        <v>284.9399999999998</v>
      </c>
    </row>
    <row r="18" spans="2:6" ht="17.25" customHeight="1">
      <c r="B18" s="4" t="s">
        <v>60</v>
      </c>
      <c r="C18" s="53"/>
      <c r="D18" s="53"/>
      <c r="E18" s="54"/>
      <c r="F18" s="44">
        <f>C18+D18-E18</f>
        <v>0</v>
      </c>
    </row>
    <row r="19" spans="2:6" ht="18" customHeight="1">
      <c r="B19" s="4" t="s">
        <v>61</v>
      </c>
      <c r="C19" s="53"/>
      <c r="D19" s="53">
        <v>6839.16</v>
      </c>
      <c r="E19" s="54">
        <v>5955.37</v>
      </c>
      <c r="F19" s="44">
        <f>C19+D19-E19</f>
        <v>883.79</v>
      </c>
    </row>
    <row r="20" spans="2:6" ht="18" customHeight="1">
      <c r="B20" s="4" t="s">
        <v>50</v>
      </c>
      <c r="C20" s="53">
        <v>85626.68</v>
      </c>
      <c r="D20" s="53">
        <v>74434.5</v>
      </c>
      <c r="E20" s="54">
        <v>74752.66</v>
      </c>
      <c r="F20" s="55">
        <f>C20+D20-E20</f>
        <v>85308.51999999999</v>
      </c>
    </row>
    <row r="21" spans="2:6" ht="18.75" customHeight="1">
      <c r="B21" s="56" t="s">
        <v>42</v>
      </c>
      <c r="C21" s="57">
        <v>6206.71</v>
      </c>
      <c r="D21" s="57">
        <v>4377.24</v>
      </c>
      <c r="E21" s="58">
        <v>1560.32</v>
      </c>
      <c r="F21" s="59">
        <f>C21+D21-E21</f>
        <v>9023.630000000001</v>
      </c>
    </row>
    <row r="22" spans="2:6" ht="16.5" thickBot="1">
      <c r="B22" s="60" t="s">
        <v>23</v>
      </c>
      <c r="C22" s="61">
        <f>SUM(C15:C21)</f>
        <v>130282.02</v>
      </c>
      <c r="D22" s="61">
        <f>SUM(D15:D21)</f>
        <v>190652.94</v>
      </c>
      <c r="E22" s="61">
        <f>SUM(E15:E21)</f>
        <v>183994.49</v>
      </c>
      <c r="F22" s="61">
        <f>SUM(F15:F21)</f>
        <v>136940.47</v>
      </c>
    </row>
    <row r="23" spans="2:6" ht="15.75">
      <c r="B23" s="90" t="s">
        <v>11</v>
      </c>
      <c r="C23" s="91"/>
      <c r="D23" s="91"/>
      <c r="E23" s="91"/>
      <c r="F23" s="92"/>
    </row>
    <row r="24" spans="2:9" ht="15.75">
      <c r="B24" s="4" t="s">
        <v>12</v>
      </c>
      <c r="C24" s="57"/>
      <c r="D24" s="62"/>
      <c r="E24" s="57"/>
      <c r="F24" s="63">
        <f>C24+D24-E24</f>
        <v>0</v>
      </c>
      <c r="I24" t="s">
        <v>62</v>
      </c>
    </row>
    <row r="25" spans="2:6" ht="15.75">
      <c r="B25" s="4" t="s">
        <v>33</v>
      </c>
      <c r="C25" s="64">
        <v>21262.19</v>
      </c>
      <c r="D25" s="64">
        <v>28303.89</v>
      </c>
      <c r="E25" s="64">
        <v>25608.12</v>
      </c>
      <c r="F25" s="63">
        <f>C25+D25-E25</f>
        <v>23957.960000000003</v>
      </c>
    </row>
    <row r="26" spans="2:6" ht="15.75">
      <c r="B26" s="4" t="s">
        <v>13</v>
      </c>
      <c r="C26" s="65"/>
      <c r="D26" s="66"/>
      <c r="E26" s="65"/>
      <c r="F26" s="55">
        <f>C26+D26-E26</f>
        <v>0</v>
      </c>
    </row>
    <row r="27" spans="2:6" ht="15.75">
      <c r="B27" s="4" t="s">
        <v>14</v>
      </c>
      <c r="C27" s="64"/>
      <c r="D27" s="64"/>
      <c r="E27" s="64"/>
      <c r="F27" s="55">
        <f>C27+D27-E27</f>
        <v>0</v>
      </c>
    </row>
    <row r="28" spans="2:6" ht="16.5" thickBot="1">
      <c r="B28" s="17" t="s">
        <v>15</v>
      </c>
      <c r="C28" s="67"/>
      <c r="D28" s="67"/>
      <c r="E28" s="67"/>
      <c r="F28" s="55">
        <f>C28+D28-E28</f>
        <v>0</v>
      </c>
    </row>
    <row r="29" spans="2:6" ht="16.5" thickBot="1">
      <c r="B29" s="68" t="s">
        <v>24</v>
      </c>
      <c r="C29" s="69">
        <f>C25+C27+C28</f>
        <v>21262.19</v>
      </c>
      <c r="D29" s="70">
        <f>SUM(D24:D28)</f>
        <v>28303.89</v>
      </c>
      <c r="E29" s="70">
        <f>SUM(E24:E28)</f>
        <v>25608.12</v>
      </c>
      <c r="F29" s="71">
        <f>SUM(F24:F28)</f>
        <v>23957.960000000003</v>
      </c>
    </row>
    <row r="30" spans="2:6" ht="27">
      <c r="B30" s="72" t="s">
        <v>16</v>
      </c>
      <c r="C30" s="73">
        <f>C29+C22</f>
        <v>151544.21</v>
      </c>
      <c r="D30" s="74">
        <f>D22+D29</f>
        <v>218956.83000000002</v>
      </c>
      <c r="E30" s="73">
        <f>E22+E29</f>
        <v>209602.61</v>
      </c>
      <c r="F30" s="75">
        <f>F22+F29</f>
        <v>160898.43</v>
      </c>
    </row>
    <row r="31" spans="2:6" ht="16.5" thickBot="1">
      <c r="B31" s="93" t="s">
        <v>31</v>
      </c>
      <c r="C31" s="94"/>
      <c r="D31" s="94"/>
      <c r="E31" s="94"/>
      <c r="F31" s="95"/>
    </row>
    <row r="32" spans="2:6" ht="16.5" thickBot="1">
      <c r="B32" s="76"/>
      <c r="C32" s="77"/>
      <c r="D32" s="15">
        <v>0</v>
      </c>
      <c r="E32" s="78"/>
      <c r="F32" s="79">
        <f>C32+D32-E32</f>
        <v>0</v>
      </c>
    </row>
    <row r="34" spans="2:8" ht="15.75">
      <c r="B34" s="88" t="s">
        <v>52</v>
      </c>
      <c r="C34" s="88"/>
      <c r="D34" s="88"/>
      <c r="E34" s="88"/>
      <c r="F34" s="88"/>
      <c r="G34" s="88"/>
      <c r="H34" s="88"/>
    </row>
  </sheetData>
  <sheetProtection/>
  <mergeCells count="15">
    <mergeCell ref="B10:F10"/>
    <mergeCell ref="B2:F2"/>
    <mergeCell ref="B3:F3"/>
    <mergeCell ref="B4:F4"/>
    <mergeCell ref="B5:F5"/>
    <mergeCell ref="B23:F23"/>
    <mergeCell ref="B11:F11"/>
    <mergeCell ref="B14:F14"/>
    <mergeCell ref="D15:D16"/>
    <mergeCell ref="E15:E16"/>
    <mergeCell ref="F15:F16"/>
    <mergeCell ref="B13:F13"/>
    <mergeCell ref="C15:C16"/>
    <mergeCell ref="B34:H34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E13" sqref="E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9" t="s">
        <v>26</v>
      </c>
      <c r="B1" s="99"/>
      <c r="C1" s="99"/>
      <c r="D1" s="99"/>
      <c r="E1" s="99"/>
      <c r="F1" s="99"/>
      <c r="G1" s="99"/>
    </row>
    <row r="2" spans="1:7" ht="15.75">
      <c r="A2" s="99" t="s">
        <v>25</v>
      </c>
      <c r="B2" s="99"/>
      <c r="C2" s="99"/>
      <c r="D2" s="99"/>
      <c r="E2" s="99"/>
      <c r="F2" s="99"/>
      <c r="G2" s="99"/>
    </row>
    <row r="3" spans="1:7" ht="15.75">
      <c r="A3" s="100" t="s">
        <v>0</v>
      </c>
      <c r="B3" s="100"/>
      <c r="C3" s="100"/>
      <c r="D3" s="100"/>
      <c r="E3" s="100"/>
      <c r="F3" s="100"/>
      <c r="G3" s="100"/>
    </row>
    <row r="4" spans="1:7" ht="15.75">
      <c r="A4" s="25"/>
      <c r="B4" s="27"/>
      <c r="C4" s="25"/>
      <c r="D4" s="104" t="s">
        <v>39</v>
      </c>
      <c r="E4" s="104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43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84" t="s">
        <v>45</v>
      </c>
      <c r="B6" s="86"/>
      <c r="C6" s="86"/>
      <c r="D6" s="86"/>
      <c r="E6" s="86"/>
      <c r="F6" s="86"/>
      <c r="G6" s="87"/>
    </row>
    <row r="7" spans="1:7" ht="15.75" customHeight="1">
      <c r="A7" s="101" t="s">
        <v>9</v>
      </c>
      <c r="B7" s="102"/>
      <c r="C7" s="102"/>
      <c r="D7" s="102"/>
      <c r="E7" s="102"/>
      <c r="F7" s="102"/>
      <c r="G7" s="103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9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18" customHeight="1">
      <c r="A12" s="4" t="s">
        <v>50</v>
      </c>
      <c r="B12" s="37">
        <v>13.31</v>
      </c>
      <c r="C12" s="37">
        <v>13.31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4.25" customHeight="1">
      <c r="A13" s="4" t="s">
        <v>35</v>
      </c>
      <c r="B13" s="5">
        <v>0.08</v>
      </c>
      <c r="C13" s="5">
        <v>0.08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40.5" customHeight="1">
      <c r="A14" s="4" t="s">
        <v>47</v>
      </c>
      <c r="B14" s="5"/>
      <c r="C14" s="5"/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9.75" customHeight="1">
      <c r="A15" s="43" t="s">
        <v>51</v>
      </c>
      <c r="B15" s="34">
        <v>4.41</v>
      </c>
      <c r="C15" s="34">
        <v>4.41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27.5">
      <c r="A16" s="17" t="s">
        <v>44</v>
      </c>
      <c r="B16" s="34">
        <v>6.59</v>
      </c>
      <c r="C16" s="34">
        <v>6.59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15.75">
      <c r="A17" s="17" t="s">
        <v>48</v>
      </c>
      <c r="B17" s="37">
        <v>1.17</v>
      </c>
      <c r="C17" s="37">
        <v>1.17</v>
      </c>
      <c r="D17" s="5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38.25">
      <c r="A18" s="17" t="s">
        <v>49</v>
      </c>
      <c r="B18" s="40">
        <v>0.87</v>
      </c>
      <c r="C18" s="40">
        <v>0.87</v>
      </c>
      <c r="D18" s="13">
        <f t="shared" si="0"/>
        <v>0</v>
      </c>
      <c r="E18" s="5">
        <f>D18*'Часть 1'!$D$7*12</f>
        <v>0</v>
      </c>
      <c r="F18" s="16" t="s">
        <v>8</v>
      </c>
      <c r="G18" s="16" t="s">
        <v>8</v>
      </c>
    </row>
    <row r="19" spans="1:7" ht="26.25" thickBot="1">
      <c r="A19" s="17" t="s">
        <v>7</v>
      </c>
      <c r="B19" s="34">
        <v>0.24</v>
      </c>
      <c r="C19" s="34">
        <v>0.24</v>
      </c>
      <c r="D19" s="13">
        <f t="shared" si="0"/>
        <v>0</v>
      </c>
      <c r="E19" s="5">
        <f>D19*'Часть 1'!$D$7*12</f>
        <v>0</v>
      </c>
      <c r="F19" s="18" t="s">
        <v>8</v>
      </c>
      <c r="G19" s="18" t="s">
        <v>8</v>
      </c>
    </row>
    <row r="20" spans="1:7" ht="16.5" thickBot="1">
      <c r="A20" s="14" t="s">
        <v>27</v>
      </c>
      <c r="B20" s="21">
        <f>SUM(B8:B19)</f>
        <v>28.07</v>
      </c>
      <c r="C20" s="21">
        <f>SUM(C8:C19)</f>
        <v>28.07</v>
      </c>
      <c r="D20" s="21">
        <f>SUM(D8:D19)</f>
        <v>0</v>
      </c>
      <c r="E20" s="21">
        <f>SUM(E8:E19)</f>
        <v>0</v>
      </c>
      <c r="F20" s="19" t="s">
        <v>8</v>
      </c>
      <c r="G20" s="20" t="s">
        <v>8</v>
      </c>
    </row>
    <row r="21" spans="1:7" ht="15.75">
      <c r="A21" s="96" t="s">
        <v>10</v>
      </c>
      <c r="B21" s="97"/>
      <c r="C21" s="97"/>
      <c r="D21" s="97"/>
      <c r="E21" s="97"/>
      <c r="F21" s="97"/>
      <c r="G21" s="98"/>
    </row>
    <row r="22" spans="1:7" ht="15.75">
      <c r="A22" s="41"/>
      <c r="B22" s="38"/>
      <c r="C22" s="39"/>
      <c r="D22" s="13"/>
      <c r="E22" s="40"/>
      <c r="F22" s="42"/>
      <c r="G22" s="39"/>
    </row>
    <row r="23" spans="1:7" ht="16.5" thickBot="1">
      <c r="A23" s="35" t="s">
        <v>28</v>
      </c>
      <c r="B23" s="46">
        <f>SUM(B22:B22)</f>
        <v>0</v>
      </c>
      <c r="C23" s="46">
        <f>SUM(C22:C22)</f>
        <v>0</v>
      </c>
      <c r="D23" s="47">
        <f>SUM(D22:D22)</f>
        <v>0</v>
      </c>
      <c r="E23" s="48">
        <f>SUM(E22:E22)</f>
        <v>0</v>
      </c>
      <c r="F23" s="49" t="s">
        <v>8</v>
      </c>
      <c r="G23" s="49" t="s">
        <v>8</v>
      </c>
    </row>
    <row r="24" spans="1:7" ht="16.5" thickBot="1">
      <c r="A24" s="45" t="s">
        <v>29</v>
      </c>
      <c r="B24" s="50">
        <f>B20+B23</f>
        <v>28.07</v>
      </c>
      <c r="C24" s="24">
        <f>C20+C23</f>
        <v>28.07</v>
      </c>
      <c r="D24" s="24">
        <f>D20+D23</f>
        <v>0</v>
      </c>
      <c r="E24" s="36">
        <f>E20+E23</f>
        <v>0</v>
      </c>
      <c r="F24" s="22" t="s">
        <v>8</v>
      </c>
      <c r="G24" s="23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88" t="s">
        <v>52</v>
      </c>
      <c r="B27" s="88"/>
      <c r="C27" s="88"/>
      <c r="D27" s="88"/>
      <c r="E27" s="88"/>
      <c r="F27" s="88"/>
      <c r="G27" s="88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2015-02-03T11:12:45Z</cp:lastPrinted>
  <dcterms:created xsi:type="dcterms:W3CDTF">2008-12-01T07:12:21Z</dcterms:created>
  <dcterms:modified xsi:type="dcterms:W3CDTF">2018-01-29T13:11:14Z</dcterms:modified>
  <cp:category/>
  <cp:version/>
  <cp:contentType/>
  <cp:contentStatus/>
</cp:coreProperties>
</file>