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<sst xmlns="http://schemas.openxmlformats.org/spreadsheetml/2006/main" count="96" uniqueCount="64">
  <si>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</si>
  <si>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</si>
  <si>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</si>
  <si>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</si>
  <si>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</si>
  <si>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</si>
  <si>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</si>
  <si>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</si>
  <si>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</si>
  <si>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</si>
  <si>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</si>
  <si>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</si>
  <si>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</si>
  <si>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</si>
  <si>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</si>
  <si>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</si>
  <si>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</si>
  <si>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</si>
  <si>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</si>
  <si>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</si>
  <si>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</si>
  <si>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</si>
  <si>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</si>
  <si>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</si>
  <si>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</si>
  <si>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</si>
  <si>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</si>
  <si>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</si>
  <si>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</si>
  <si>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</si>
  <si>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</si>
  <si>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</si>
  <si>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</si>
  <si>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</si>
  <si>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</si>
  <si>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</si>
  <si>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</si>
  <si>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</si>
  <si>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</si>
  <si>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</si>
  <si>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</si>
  <si>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</si>
  <si>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</si>
  <si>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</si>
  <si>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 Юбилейная, 2</t>
  </si>
  <si>
    <t>Сбивание наледей и сосулек</t>
  </si>
  <si>
    <t>Вывоз ЖБО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</si>
  <si>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</si>
  <si>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</si>
  <si>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</si>
  <si>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Противопожарные мероприятия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</si>
  <si>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</si>
  <si>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</si>
  <si>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</si>
  <si>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</si>
  <si>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</si>
  <si>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</si>
  <si>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</si>
  <si>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</si>
  <si>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</si>
  <si>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</si>
  <si>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</si>
  <si>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</si>
  <si>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ул.Юбилейная ,2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</si>
</sst>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4" fillId="0" borderId="20" xfId="0" applyFont="1" applyBorder="1" applyAlignment="1">
      <alignment vertical="top" wrapText="1"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4" fontId="1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4">
      <selection activeCell="J12" sqref="J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1"/>
      <c r="H2" s="11"/>
      <c r="I2" s="11"/>
    </row>
    <row r="3" spans="2:9" ht="15.75">
      <c r="B3" s="77" t="s">
        <v>17</v>
      </c>
      <c r="C3" s="77"/>
      <c r="D3" s="77"/>
      <c r="E3" s="77"/>
      <c r="F3" s="77"/>
      <c r="G3" s="10"/>
      <c r="H3" s="10"/>
      <c r="I3" s="10"/>
    </row>
    <row r="4" spans="2:9" ht="15.75">
      <c r="B4" s="77" t="s">
        <v>19</v>
      </c>
      <c r="C4" s="77"/>
      <c r="D4" s="77"/>
      <c r="E4" s="77"/>
      <c r="F4" s="77"/>
      <c r="G4" s="10"/>
      <c r="H4" s="10"/>
      <c r="I4" s="10"/>
    </row>
    <row r="5" spans="2:9" ht="15.75">
      <c r="B5" s="77" t="s">
        <v>54</v>
      </c>
      <c r="C5" s="77"/>
      <c r="D5" s="77"/>
      <c r="E5" s="77"/>
      <c r="F5" s="7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35</v>
      </c>
      <c r="D7" s="51">
        <v>326.01</v>
      </c>
      <c r="E7" s="19" t="s">
        <v>36</v>
      </c>
    </row>
    <row r="8" spans="2:5" ht="15.75">
      <c r="B8" s="2" t="s">
        <v>37</v>
      </c>
      <c r="E8" t="s">
        <v>36</v>
      </c>
    </row>
    <row r="9" ht="15.75">
      <c r="E9" s="1"/>
    </row>
    <row r="10" spans="2:6" ht="15.75">
      <c r="B10" s="78" t="s">
        <v>20</v>
      </c>
      <c r="C10" s="78"/>
      <c r="D10" s="78"/>
      <c r="E10" s="78"/>
      <c r="F10" s="78"/>
    </row>
    <row r="11" spans="2:6" ht="15.75">
      <c r="B11" s="78" t="s">
        <v>21</v>
      </c>
      <c r="C11" s="78"/>
      <c r="D11" s="78"/>
      <c r="E11" s="78"/>
      <c r="F11" s="78"/>
    </row>
    <row r="12" spans="2:6" ht="110.25" customHeight="1">
      <c r="B12" s="3" t="s">
        <v>16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9" t="s">
        <v>63</v>
      </c>
      <c r="C13" s="90"/>
      <c r="D13" s="91"/>
      <c r="E13" s="91"/>
      <c r="F13" s="92"/>
    </row>
    <row r="14" spans="2:6" ht="15.75" customHeight="1">
      <c r="B14" s="83" t="s">
        <v>31</v>
      </c>
      <c r="C14" s="84"/>
      <c r="D14" s="84"/>
      <c r="E14" s="84"/>
      <c r="F14" s="85"/>
    </row>
    <row r="15" spans="2:6" ht="15.75" customHeight="1">
      <c r="B15" s="52" t="s">
        <v>29</v>
      </c>
      <c r="C15" s="79">
        <v>4944.21</v>
      </c>
      <c r="D15" s="79">
        <v>70859.16</v>
      </c>
      <c r="E15" s="86">
        <v>69077.58</v>
      </c>
      <c r="F15" s="88">
        <f>C15+D15-E15</f>
        <v>6725.790000000008</v>
      </c>
    </row>
    <row r="16" spans="2:6" ht="172.5" customHeight="1">
      <c r="B16" s="12" t="s">
        <v>58</v>
      </c>
      <c r="C16" s="79"/>
      <c r="D16" s="79"/>
      <c r="E16" s="87"/>
      <c r="F16" s="87"/>
    </row>
    <row r="17" spans="2:6" ht="21" customHeight="1">
      <c r="B17" s="4" t="s">
        <v>59</v>
      </c>
      <c r="C17" s="53"/>
      <c r="D17" s="53"/>
      <c r="E17" s="54"/>
      <c r="F17" s="55">
        <f>C17+D17-E17</f>
        <v>0</v>
      </c>
    </row>
    <row r="18" spans="2:6" ht="17.25" customHeight="1">
      <c r="B18" s="4" t="s">
        <v>60</v>
      </c>
      <c r="C18" s="53"/>
      <c r="D18" s="53"/>
      <c r="E18" s="54"/>
      <c r="F18" s="49">
        <f>C18+D18-E18</f>
        <v>0</v>
      </c>
    </row>
    <row r="19" spans="2:6" ht="18" customHeight="1">
      <c r="B19" s="4" t="s">
        <v>61</v>
      </c>
      <c r="C19" s="53"/>
      <c r="D19" s="53"/>
      <c r="E19" s="54"/>
      <c r="F19" s="49">
        <f>C19+D19-E19</f>
        <v>0</v>
      </c>
    </row>
    <row r="20" spans="2:6" ht="18" customHeight="1">
      <c r="B20" s="4" t="s">
        <v>46</v>
      </c>
      <c r="C20" s="53">
        <v>2919.73</v>
      </c>
      <c r="D20" s="53">
        <v>30051.67</v>
      </c>
      <c r="E20" s="54">
        <v>29582.61</v>
      </c>
      <c r="F20" s="55">
        <f>C20+D20-E20</f>
        <v>3388.790000000001</v>
      </c>
    </row>
    <row r="21" spans="2:6" ht="18.75" customHeight="1">
      <c r="B21" s="45" t="s">
        <v>43</v>
      </c>
      <c r="C21" s="56"/>
      <c r="D21" s="56"/>
      <c r="E21" s="57"/>
      <c r="F21" s="58">
        <f>C21+D21-E21</f>
        <v>0</v>
      </c>
    </row>
    <row r="22" spans="2:6" ht="16.5" thickBot="1">
      <c r="B22" s="59" t="s">
        <v>22</v>
      </c>
      <c r="C22" s="60">
        <f>SUM(C15:C21)</f>
        <v>7863.9400000000005</v>
      </c>
      <c r="D22" s="60">
        <f>SUM(D15:D21)</f>
        <v>100910.83</v>
      </c>
      <c r="E22" s="60">
        <f>SUM(E15:E21)</f>
        <v>98660.19</v>
      </c>
      <c r="F22" s="60">
        <f>SUM(F15:F21)</f>
        <v>10114.580000000009</v>
      </c>
    </row>
    <row r="23" spans="2:6" ht="15.75">
      <c r="B23" s="80" t="s">
        <v>10</v>
      </c>
      <c r="C23" s="81"/>
      <c r="D23" s="81"/>
      <c r="E23" s="81"/>
      <c r="F23" s="82"/>
    </row>
    <row r="24" spans="2:9" ht="15.75">
      <c r="B24" s="4" t="s">
        <v>11</v>
      </c>
      <c r="C24" s="56"/>
      <c r="D24" s="61"/>
      <c r="E24" s="56"/>
      <c r="F24" s="62">
        <f>C24+D24-E24</f>
        <v>0</v>
      </c>
      <c r="I24" t="s">
        <v>62</v>
      </c>
    </row>
    <row r="25" spans="2:6" ht="15.75">
      <c r="B25" s="4" t="s">
        <v>32</v>
      </c>
      <c r="C25" s="63">
        <v>763.32</v>
      </c>
      <c r="D25" s="63">
        <v>16834.29</v>
      </c>
      <c r="E25" s="63">
        <v>16254.28</v>
      </c>
      <c r="F25" s="62">
        <f>C25+D25-E25</f>
        <v>1343.33</v>
      </c>
    </row>
    <row r="26" spans="2:6" ht="15.75">
      <c r="B26" s="4" t="s">
        <v>12</v>
      </c>
      <c r="C26" s="48"/>
      <c r="D26" s="47"/>
      <c r="E26" s="48"/>
      <c r="F26" s="55">
        <f>C26+D26-E26</f>
        <v>0</v>
      </c>
    </row>
    <row r="27" spans="2:6" ht="15.75">
      <c r="B27" s="4" t="s">
        <v>13</v>
      </c>
      <c r="C27" s="63"/>
      <c r="D27" s="63"/>
      <c r="E27" s="63"/>
      <c r="F27" s="55">
        <f>C27+D27-E27</f>
        <v>0</v>
      </c>
    </row>
    <row r="28" spans="2:6" ht="16.5" thickBot="1">
      <c r="B28" s="16" t="s">
        <v>14</v>
      </c>
      <c r="C28" s="64"/>
      <c r="D28" s="64"/>
      <c r="E28" s="64"/>
      <c r="F28" s="55">
        <f>C28+D28-E28</f>
        <v>0</v>
      </c>
    </row>
    <row r="29" spans="2:6" ht="16.5" thickBot="1">
      <c r="B29" s="65" t="s">
        <v>23</v>
      </c>
      <c r="C29" s="66">
        <f>C25+C27+C28</f>
        <v>763.32</v>
      </c>
      <c r="D29" s="67">
        <f>SUM(D24:D28)</f>
        <v>16834.29</v>
      </c>
      <c r="E29" s="67">
        <f>SUM(E24:E28)</f>
        <v>16254.28</v>
      </c>
      <c r="F29" s="68">
        <f>SUM(F24:F28)</f>
        <v>1343.33</v>
      </c>
    </row>
    <row r="30" spans="2:6" ht="27">
      <c r="B30" s="69" t="s">
        <v>15</v>
      </c>
      <c r="C30" s="70">
        <f>C29+C22</f>
        <v>8627.26</v>
      </c>
      <c r="D30" s="71">
        <f>D22+D29</f>
        <v>117745.12</v>
      </c>
      <c r="E30" s="70">
        <f>E22+E29</f>
        <v>114914.47</v>
      </c>
      <c r="F30" s="72">
        <f>F22+F29</f>
        <v>11457.910000000009</v>
      </c>
    </row>
    <row r="31" spans="2:6" ht="16.5" thickBot="1">
      <c r="B31" s="83" t="s">
        <v>30</v>
      </c>
      <c r="C31" s="84"/>
      <c r="D31" s="84"/>
      <c r="E31" s="84"/>
      <c r="F31" s="85"/>
    </row>
    <row r="32" spans="2:6" ht="16.5" thickBot="1">
      <c r="B32" s="73"/>
      <c r="C32" s="74"/>
      <c r="D32" s="14">
        <v>0</v>
      </c>
      <c r="E32" s="75"/>
      <c r="F32" s="76">
        <f>C32+D32-E32</f>
        <v>0</v>
      </c>
    </row>
    <row r="34" spans="2:8" ht="15.75">
      <c r="B34" s="77" t="s">
        <v>51</v>
      </c>
      <c r="C34" s="77"/>
      <c r="D34" s="77"/>
      <c r="E34" s="77"/>
      <c r="F34" s="77"/>
      <c r="G34" s="77"/>
      <c r="H34" s="77"/>
    </row>
  </sheetData>
  <sheetProtection/>
  <mergeCells count="15">
    <mergeCell ref="B14:F14"/>
    <mergeCell ref="C15:C16"/>
    <mergeCell ref="E15:E16"/>
    <mergeCell ref="F15:F16"/>
    <mergeCell ref="B13:F13"/>
    <mergeCell ref="B34:H34"/>
    <mergeCell ref="B10:F10"/>
    <mergeCell ref="B2:F2"/>
    <mergeCell ref="B3:F3"/>
    <mergeCell ref="B4:F4"/>
    <mergeCell ref="B5:F5"/>
    <mergeCell ref="D15:D16"/>
    <mergeCell ref="B23:F23"/>
    <mergeCell ref="B31:F31"/>
    <mergeCell ref="B11:F1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6">
      <selection activeCell="I14" sqref="I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25</v>
      </c>
      <c r="B1" s="93"/>
      <c r="C1" s="93"/>
      <c r="D1" s="93"/>
      <c r="E1" s="93"/>
      <c r="F1" s="93"/>
      <c r="G1" s="93"/>
    </row>
    <row r="2" spans="1:7" ht="15.75">
      <c r="A2" s="93" t="s">
        <v>24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18"/>
      <c r="B4" s="20"/>
      <c r="C4" s="18"/>
      <c r="D4" s="98" t="s">
        <v>38</v>
      </c>
      <c r="E4" s="98"/>
      <c r="F4" s="21"/>
      <c r="G4" s="18"/>
    </row>
    <row r="5" spans="1:7" ht="110.25" customHeight="1">
      <c r="A5" s="22" t="s">
        <v>3</v>
      </c>
      <c r="B5" s="23" t="s">
        <v>4</v>
      </c>
      <c r="C5" s="22" t="s">
        <v>42</v>
      </c>
      <c r="D5" s="24" t="s">
        <v>39</v>
      </c>
      <c r="E5" s="25" t="s">
        <v>40</v>
      </c>
      <c r="F5" s="26" t="s">
        <v>5</v>
      </c>
      <c r="G5" s="22" t="s">
        <v>6</v>
      </c>
    </row>
    <row r="6" spans="1:7" ht="15.75" customHeight="1">
      <c r="A6" s="89" t="s">
        <v>44</v>
      </c>
      <c r="B6" s="91"/>
      <c r="C6" s="91"/>
      <c r="D6" s="91"/>
      <c r="E6" s="91"/>
      <c r="F6" s="91"/>
      <c r="G6" s="92"/>
    </row>
    <row r="7" spans="1:7" ht="15.75" customHeight="1">
      <c r="A7" s="95" t="s">
        <v>8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28"/>
      <c r="C8" s="28"/>
      <c r="D8" s="5">
        <f>B8-C8</f>
        <v>0</v>
      </c>
      <c r="E8" s="5">
        <f>D8*'Часть 1'!$D$7*12</f>
        <v>0</v>
      </c>
      <c r="F8" s="15" t="s">
        <v>7</v>
      </c>
      <c r="G8" s="15" t="s">
        <v>7</v>
      </c>
    </row>
    <row r="9" spans="1:7" ht="15.75">
      <c r="A9" s="4" t="s">
        <v>45</v>
      </c>
      <c r="B9" s="28"/>
      <c r="C9" s="28"/>
      <c r="D9" s="5">
        <f>B9-C9</f>
        <v>0</v>
      </c>
      <c r="E9" s="5">
        <f>D9*'Часть 1'!$D$7*12</f>
        <v>0</v>
      </c>
      <c r="F9" s="15" t="s">
        <v>7</v>
      </c>
      <c r="G9" s="15" t="s">
        <v>7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9">B10-C10</f>
        <v>0</v>
      </c>
      <c r="E10" s="5">
        <f>D10*'Часть 1'!$D$7*12</f>
        <v>0</v>
      </c>
      <c r="F10" s="15" t="s">
        <v>7</v>
      </c>
      <c r="G10" s="15" t="s">
        <v>7</v>
      </c>
    </row>
    <row r="11" spans="1:7" ht="15.75">
      <c r="A11" s="4" t="s">
        <v>33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7</v>
      </c>
      <c r="G11" s="15" t="s">
        <v>7</v>
      </c>
    </row>
    <row r="12" spans="1:7" ht="15" customHeight="1">
      <c r="A12" s="4" t="s">
        <v>46</v>
      </c>
      <c r="B12" s="28">
        <v>11.86</v>
      </c>
      <c r="C12" s="28">
        <v>11.86</v>
      </c>
      <c r="D12" s="5">
        <f t="shared" si="0"/>
        <v>0</v>
      </c>
      <c r="E12" s="5">
        <f>D12*'Часть 1'!$D$7*12</f>
        <v>0</v>
      </c>
      <c r="F12" s="15" t="s">
        <v>7</v>
      </c>
      <c r="G12" s="15" t="s">
        <v>7</v>
      </c>
    </row>
    <row r="13" spans="1:7" ht="42.75" customHeight="1">
      <c r="A13" s="4" t="s">
        <v>34</v>
      </c>
      <c r="B13" s="28">
        <v>0.09</v>
      </c>
      <c r="C13" s="28">
        <v>0.09</v>
      </c>
      <c r="D13" s="5">
        <f t="shared" si="0"/>
        <v>0</v>
      </c>
      <c r="E13" s="5">
        <f>D13*'Часть 1'!$D$7*12</f>
        <v>0</v>
      </c>
      <c r="F13" s="15" t="s">
        <v>7</v>
      </c>
      <c r="G13" s="15" t="s">
        <v>7</v>
      </c>
    </row>
    <row r="14" spans="1:7" ht="41.25" customHeight="1">
      <c r="A14" s="4" t="s">
        <v>47</v>
      </c>
      <c r="B14" s="50"/>
      <c r="C14" s="50"/>
      <c r="D14" s="5">
        <f>B15-C15</f>
        <v>0</v>
      </c>
      <c r="E14" s="5">
        <f>D14*'Часть 1'!$D$7*12</f>
        <v>0</v>
      </c>
      <c r="F14" s="15" t="s">
        <v>7</v>
      </c>
      <c r="G14" s="15" t="s">
        <v>7</v>
      </c>
    </row>
    <row r="15" spans="1:7" ht="99" customHeight="1">
      <c r="A15" s="46" t="s">
        <v>52</v>
      </c>
      <c r="B15" s="5">
        <v>4.41</v>
      </c>
      <c r="C15" s="5">
        <v>4.41</v>
      </c>
      <c r="D15" s="5">
        <f>B16-C16</f>
        <v>0</v>
      </c>
      <c r="E15" s="5">
        <f>D15*'Часть 1'!$D$7*12</f>
        <v>0</v>
      </c>
      <c r="F15" s="15" t="s">
        <v>7</v>
      </c>
      <c r="G15" s="15" t="s">
        <v>7</v>
      </c>
    </row>
    <row r="16" spans="1:7" ht="127.5">
      <c r="A16" s="16" t="s">
        <v>41</v>
      </c>
      <c r="B16" s="13">
        <v>6.59</v>
      </c>
      <c r="C16" s="13">
        <v>6.59</v>
      </c>
      <c r="D16" s="5">
        <f>B17-C17</f>
        <v>0</v>
      </c>
      <c r="E16" s="5">
        <f>D16*'Часть 1'!$D$7*12</f>
        <v>0</v>
      </c>
      <c r="F16" s="15" t="s">
        <v>7</v>
      </c>
      <c r="G16" s="15" t="s">
        <v>7</v>
      </c>
    </row>
    <row r="17" spans="1:7" ht="15.75">
      <c r="A17" s="16" t="s">
        <v>48</v>
      </c>
      <c r="B17" s="27">
        <v>1.17</v>
      </c>
      <c r="C17" s="27">
        <v>1.17</v>
      </c>
      <c r="D17" s="5">
        <f>B18-C18</f>
        <v>0</v>
      </c>
      <c r="E17" s="5">
        <f>D17*'Часть 1'!$D$7*12</f>
        <v>0</v>
      </c>
      <c r="F17" s="15" t="s">
        <v>7</v>
      </c>
      <c r="G17" s="15" t="s">
        <v>7</v>
      </c>
    </row>
    <row r="18" spans="1:7" ht="38.25">
      <c r="A18" s="16" t="s">
        <v>49</v>
      </c>
      <c r="B18" s="27">
        <v>0.87</v>
      </c>
      <c r="C18" s="27">
        <v>0.87</v>
      </c>
      <c r="D18" s="5">
        <f>B19-C19</f>
        <v>0</v>
      </c>
      <c r="E18" s="5">
        <f>D18*'Часть 1'!$D$7*12</f>
        <v>0</v>
      </c>
      <c r="F18" s="15" t="s">
        <v>7</v>
      </c>
      <c r="G18" s="15" t="s">
        <v>7</v>
      </c>
    </row>
    <row r="19" spans="1:7" ht="26.25" thickBot="1">
      <c r="A19" s="16" t="s">
        <v>50</v>
      </c>
      <c r="B19" s="27">
        <v>0.13</v>
      </c>
      <c r="C19" s="27">
        <v>0.13</v>
      </c>
      <c r="D19" s="13">
        <f t="shared" si="0"/>
        <v>0</v>
      </c>
      <c r="E19" s="5">
        <f>D19*'Часть 1'!$D$7*12</f>
        <v>0</v>
      </c>
      <c r="F19" s="17" t="s">
        <v>7</v>
      </c>
      <c r="G19" s="17" t="s">
        <v>7</v>
      </c>
    </row>
    <row r="20" spans="1:7" ht="15.75">
      <c r="A20" s="31" t="s">
        <v>26</v>
      </c>
      <c r="B20" s="32">
        <f>SUM(B8:B19)</f>
        <v>26.519999999999996</v>
      </c>
      <c r="C20" s="32">
        <f>SUM(C8:C19)</f>
        <v>26.519999999999996</v>
      </c>
      <c r="D20" s="32">
        <f>SUM(D8:D19)</f>
        <v>0</v>
      </c>
      <c r="E20" s="32">
        <f>SUM(E8:E19)</f>
        <v>0</v>
      </c>
      <c r="F20" s="33" t="s">
        <v>7</v>
      </c>
      <c r="G20" s="34" t="s">
        <v>7</v>
      </c>
    </row>
    <row r="21" spans="1:7" ht="15.75">
      <c r="A21" s="99" t="s">
        <v>9</v>
      </c>
      <c r="B21" s="99"/>
      <c r="C21" s="99"/>
      <c r="D21" s="99"/>
      <c r="E21" s="99"/>
      <c r="F21" s="99"/>
      <c r="G21" s="99"/>
    </row>
    <row r="22" spans="1:7" ht="15.75">
      <c r="A22" s="29"/>
      <c r="B22" s="30"/>
      <c r="C22" s="30"/>
      <c r="D22" s="5">
        <f>B22-C22</f>
        <v>0</v>
      </c>
      <c r="E22" s="5">
        <f>D22*'Часть 1'!$D$7*12/1000</f>
        <v>0</v>
      </c>
      <c r="F22" s="40"/>
      <c r="G22" s="40"/>
    </row>
    <row r="23" spans="1:7" ht="15.75">
      <c r="A23" s="41" t="s">
        <v>27</v>
      </c>
      <c r="B23" s="42">
        <f>SUM(B22)</f>
        <v>0</v>
      </c>
      <c r="C23" s="42">
        <f>SUM(C22)</f>
        <v>0</v>
      </c>
      <c r="D23" s="42">
        <v>0</v>
      </c>
      <c r="E23" s="43">
        <v>0</v>
      </c>
      <c r="F23" s="44" t="s">
        <v>7</v>
      </c>
      <c r="G23" s="44" t="s">
        <v>7</v>
      </c>
    </row>
    <row r="24" spans="1:7" ht="16.5" thickBot="1">
      <c r="A24" s="35" t="s">
        <v>28</v>
      </c>
      <c r="B24" s="36">
        <f>B20+B23</f>
        <v>26.519999999999996</v>
      </c>
      <c r="C24" s="36">
        <f>C20+C23</f>
        <v>26.519999999999996</v>
      </c>
      <c r="D24" s="36">
        <f>D20+D23</f>
        <v>0</v>
      </c>
      <c r="E24" s="37">
        <f>E20+E23</f>
        <v>0</v>
      </c>
      <c r="F24" s="38" t="s">
        <v>7</v>
      </c>
      <c r="G24" s="39" t="s">
        <v>7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7" t="s">
        <v>51</v>
      </c>
      <c r="B27" s="77"/>
      <c r="C27" s="77"/>
      <c r="D27" s="77"/>
      <c r="E27" s="77"/>
      <c r="F27" s="77"/>
      <c r="G27" s="77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2013-03-13T05:32:07Z</cp:lastPrinted>
  <dcterms:created xsi:type="dcterms:W3CDTF">2008-12-01T07:12:21Z</dcterms:created>
  <dcterms:modified xsi:type="dcterms:W3CDTF">2018-01-29T07:59:59Z</dcterms:modified>
  <cp:category/>
  <cp:version/>
  <cp:contentType/>
  <cp:contentStatus/>
</cp:coreProperties>
</file>