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<sst xmlns="http://schemas.openxmlformats.org/spreadsheetml/2006/main" count="89" uniqueCount="60">
  <si>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</si>
  <si>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</si>
  <si>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</si>
  <si>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</si>
  <si>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</si>
  <si>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</si>
  <si>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</si>
  <si>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</si>
  <si>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</si>
  <si>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</si>
  <si>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</si>
  <si>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</si>
  <si>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</si>
  <si>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</si>
  <si>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</si>
  <si>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</si>
  <si>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</si>
  <si>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</si>
  <si>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</si>
  <si>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</si>
  <si>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</si>
  <si>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</si>
  <si>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</si>
  <si>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</si>
  <si>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</si>
  <si>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</si>
  <si>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</si>
  <si>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</si>
  <si>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</si>
  <si>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</si>
  <si>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</si>
  <si>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</si>
  <si>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</si>
  <si>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</si>
  <si>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</si>
  <si>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</si>
  <si>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</si>
  <si>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</si>
  <si>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</si>
  <si>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</si>
  <si>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</si>
  <si>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</si>
  <si>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</si>
  <si>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</si>
  <si>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</si>
  <si>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</si>
  <si>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</si>
  <si>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4а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</si>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</sst>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6" fillId="0" borderId="26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17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 applyAlignment="1">
      <alignment horizontal="right" vertical="top" shrinkToFit="1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72" fontId="6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7" sqref="H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8" t="s">
        <v>19</v>
      </c>
      <c r="C2" s="88"/>
      <c r="D2" s="88"/>
      <c r="E2" s="88"/>
      <c r="F2" s="88"/>
      <c r="G2" s="13"/>
      <c r="H2" s="13"/>
      <c r="I2" s="13"/>
    </row>
    <row r="3" spans="2:9" ht="15.75">
      <c r="B3" s="88" t="s">
        <v>18</v>
      </c>
      <c r="C3" s="88"/>
      <c r="D3" s="88"/>
      <c r="E3" s="88"/>
      <c r="F3" s="88"/>
      <c r="G3" s="12"/>
      <c r="H3" s="12"/>
      <c r="I3" s="12"/>
    </row>
    <row r="4" spans="2:9" ht="15.75">
      <c r="B4" s="88" t="s">
        <v>20</v>
      </c>
      <c r="C4" s="88"/>
      <c r="D4" s="88"/>
      <c r="E4" s="88"/>
      <c r="F4" s="88"/>
      <c r="G4" s="12"/>
      <c r="H4" s="12"/>
      <c r="I4" s="12"/>
    </row>
    <row r="5" spans="2:9" ht="15.75">
      <c r="B5" s="88" t="s">
        <v>55</v>
      </c>
      <c r="C5" s="88"/>
      <c r="D5" s="88"/>
      <c r="E5" s="88"/>
      <c r="F5" s="8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551.1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72" t="s">
        <v>21</v>
      </c>
      <c r="C10" s="72"/>
      <c r="D10" s="72"/>
      <c r="E10" s="72"/>
      <c r="F10" s="72"/>
    </row>
    <row r="11" spans="2:6" ht="15.75">
      <c r="B11" s="72" t="s">
        <v>22</v>
      </c>
      <c r="C11" s="72"/>
      <c r="D11" s="72"/>
      <c r="E11" s="72"/>
      <c r="F11" s="72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2" t="s">
        <v>47</v>
      </c>
      <c r="C13" s="83"/>
      <c r="D13" s="83"/>
      <c r="E13" s="83"/>
      <c r="F13" s="84"/>
    </row>
    <row r="14" spans="2:6" ht="15.75" customHeight="1">
      <c r="B14" s="73" t="s">
        <v>33</v>
      </c>
      <c r="C14" s="74"/>
      <c r="D14" s="74"/>
      <c r="E14" s="74"/>
      <c r="F14" s="75"/>
    </row>
    <row r="15" spans="2:6" ht="15.75" customHeight="1">
      <c r="B15" s="14" t="s">
        <v>31</v>
      </c>
      <c r="C15" s="76">
        <v>4594.56</v>
      </c>
      <c r="D15" s="78">
        <v>95818.2</v>
      </c>
      <c r="E15" s="78">
        <v>100206.07</v>
      </c>
      <c r="F15" s="80">
        <v>206.69</v>
      </c>
    </row>
    <row r="16" spans="2:6" ht="198.75" customHeight="1">
      <c r="B16" s="15" t="s">
        <v>45</v>
      </c>
      <c r="C16" s="77">
        <v>4594.56</v>
      </c>
      <c r="D16" s="79">
        <v>95818.2</v>
      </c>
      <c r="E16" s="79">
        <v>100206.07</v>
      </c>
      <c r="F16" s="81">
        <v>206.69</v>
      </c>
    </row>
    <row r="17" spans="2:6" ht="18.75" customHeight="1" thickBot="1">
      <c r="B17" s="35" t="s">
        <v>46</v>
      </c>
      <c r="C17" s="34"/>
      <c r="D17" s="34"/>
      <c r="E17" s="51"/>
      <c r="F17" s="20">
        <f>C17+D17-E17</f>
        <v>0</v>
      </c>
    </row>
    <row r="18" spans="2:6" ht="16.5" thickBot="1">
      <c r="B18" s="19" t="s">
        <v>23</v>
      </c>
      <c r="C18" s="26">
        <f>C15+C17</f>
        <v>4594.56</v>
      </c>
      <c r="D18" s="26">
        <f>D15+D17</f>
        <v>95818.2</v>
      </c>
      <c r="E18" s="26">
        <f>E15+E17</f>
        <v>100206.07</v>
      </c>
      <c r="F18" s="26">
        <f>F15+F17</f>
        <v>206.69</v>
      </c>
    </row>
    <row r="19" spans="2:6" ht="15.75">
      <c r="B19" s="85" t="s">
        <v>11</v>
      </c>
      <c r="C19" s="86"/>
      <c r="D19" s="86"/>
      <c r="E19" s="86"/>
      <c r="F19" s="87"/>
    </row>
    <row r="20" spans="2:6" ht="15.75">
      <c r="B20" s="11" t="s">
        <v>12</v>
      </c>
      <c r="C20" s="95">
        <v>10892.15</v>
      </c>
      <c r="D20" s="95">
        <v>155480.22</v>
      </c>
      <c r="E20" s="95">
        <v>161694.94</v>
      </c>
      <c r="F20" s="95">
        <v>4677.43</v>
      </c>
    </row>
    <row r="21" spans="2:6" ht="15.75">
      <c r="B21" s="11" t="s">
        <v>34</v>
      </c>
      <c r="C21" s="67">
        <v>-943.66</v>
      </c>
      <c r="D21" s="70">
        <v>23631.92</v>
      </c>
      <c r="E21" s="69">
        <v>25177.1</v>
      </c>
      <c r="F21" s="66">
        <v>-2488.8399999999997</v>
      </c>
    </row>
    <row r="22" spans="2:6" ht="15.75">
      <c r="B22" s="11" t="s">
        <v>13</v>
      </c>
      <c r="C22" s="68"/>
      <c r="D22" s="68"/>
      <c r="E22" s="69"/>
      <c r="F22" s="66"/>
    </row>
    <row r="23" spans="2:6" ht="15.75">
      <c r="B23" s="11" t="s">
        <v>14</v>
      </c>
      <c r="C23" s="95">
        <v>-1530.7</v>
      </c>
      <c r="D23" s="95">
        <v>53378.34</v>
      </c>
      <c r="E23" s="95">
        <v>55948.95</v>
      </c>
      <c r="F23" s="95">
        <v>-4101.31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2">
        <f>SUM(C20:C24)</f>
        <v>8417.789999999999</v>
      </c>
      <c r="D25" s="63">
        <f>D20+D21+D23</f>
        <v>232490.48</v>
      </c>
      <c r="E25" s="62">
        <f>SUM(E20:E24)</f>
        <v>242820.99</v>
      </c>
      <c r="F25" s="26">
        <f>SUM(F20:F24)</f>
        <v>-1912.7199999999998</v>
      </c>
    </row>
    <row r="26" spans="2:6" ht="27">
      <c r="B26" s="27" t="s">
        <v>16</v>
      </c>
      <c r="C26" s="28">
        <f>C18+C25</f>
        <v>13012.349999999999</v>
      </c>
      <c r="D26" s="28">
        <f>D18+D25</f>
        <v>328308.68</v>
      </c>
      <c r="E26" s="28">
        <f>E18+E25</f>
        <v>343027.06</v>
      </c>
      <c r="F26" s="28">
        <f>F18+F25</f>
        <v>-1706.0299999999997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19" t="s">
        <v>25</v>
      </c>
      <c r="C28" s="60"/>
      <c r="D28" s="64"/>
      <c r="E28" s="65"/>
      <c r="F28" s="61"/>
    </row>
    <row r="30" spans="2:8" ht="15.75">
      <c r="B30" s="71" t="s">
        <v>54</v>
      </c>
      <c r="C30" s="71"/>
      <c r="D30" s="71"/>
      <c r="E30" s="71"/>
      <c r="F30" s="71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36"/>
      <c r="B4" s="39"/>
      <c r="C4" s="36"/>
      <c r="D4" s="91" t="s">
        <v>40</v>
      </c>
      <c r="E4" s="91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82" t="s">
        <v>48</v>
      </c>
      <c r="B6" s="83"/>
      <c r="C6" s="83"/>
      <c r="D6" s="83"/>
      <c r="E6" s="83"/>
      <c r="F6" s="83"/>
      <c r="G6" s="84"/>
    </row>
    <row r="7" spans="1:7" ht="15.75" customHeight="1">
      <c r="A7" s="85" t="s">
        <v>9</v>
      </c>
      <c r="B7" s="86"/>
      <c r="C7" s="86"/>
      <c r="D7" s="86"/>
      <c r="E7" s="86"/>
      <c r="F7" s="86"/>
      <c r="G7" s="87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3.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36</v>
      </c>
      <c r="B12" s="50">
        <v>0.07</v>
      </c>
      <c r="C12" s="50">
        <v>0.07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9.75" customHeight="1">
      <c r="A13" s="4" t="s">
        <v>50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9.25" customHeight="1">
      <c r="A14" s="55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46">
        <v>1</v>
      </c>
      <c r="C16" s="46">
        <v>1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14.53</v>
      </c>
      <c r="C19" s="29">
        <f>SUM(C8:C18)</f>
        <v>14.53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5" customHeight="1">
      <c r="A21" s="52"/>
      <c r="B21" s="53"/>
      <c r="C21" s="53"/>
      <c r="D21" s="18"/>
      <c r="E21" s="54">
        <f>D21*'Часть 1'!$D$7*12/1000</f>
        <v>0</v>
      </c>
      <c r="F21" s="53"/>
      <c r="G21" s="53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5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14.53</v>
      </c>
      <c r="C23" s="56">
        <f>C19+C22</f>
        <v>14.53</v>
      </c>
      <c r="D23" s="59">
        <f>D19+D22</f>
        <v>0</v>
      </c>
      <c r="E23" s="57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8" t="s">
        <v>54</v>
      </c>
      <c r="B26" s="88"/>
      <c r="C26" s="88"/>
      <c r="D26" s="88"/>
      <c r="E26" s="88"/>
      <c r="F26" s="88"/>
      <c r="G26" s="8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2015-02-19T12:14:29Z</cp:lastPrinted>
  <dcterms:created xsi:type="dcterms:W3CDTF">2008-12-01T07:12:21Z</dcterms:created>
  <dcterms:modified xsi:type="dcterms:W3CDTF">2016-03-01T06:30:44Z</dcterms:modified>
  <cp:category/>
  <cp:version/>
  <cp:contentType/>
  <cp:contentStatus/>
</cp:coreProperties>
</file>