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<sst xmlns="http://schemas.openxmlformats.org/spreadsheetml/2006/main" count="85" uniqueCount="59">
  <si>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</si>
  <si>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</si>
  <si>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</si>
  <si>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</si>
  <si>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</si>
  <si>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</si>
  <si>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</si>
  <si>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</si>
  <si>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</si>
  <si>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</si>
  <si>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</si>
  <si>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</si>
  <si>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</si>
  <si>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</si>
  <si>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</si>
  <si>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</si>
  <si>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</si>
  <si>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</si>
  <si>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</si>
  <si>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</si>
  <si>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</si>
  <si>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</si>
  <si>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</si>
  <si>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</si>
  <si>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</si>
  <si>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</si>
  <si>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</si>
  <si>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</si>
  <si>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</si>
  <si>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</si>
  <si>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</si>
  <si>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</si>
  <si>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</si>
  <si>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</si>
  <si>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</si>
  <si>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</si>
  <si>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</si>
  <si>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</si>
  <si>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</si>
  <si>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</si>
  <si>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</si>
  <si>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</si>
  <si>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</si>
  <si>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</si>
  <si>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</si>
  <si>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</si>
  <si>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</si>
  <si>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</si>
  <si>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</si>
  <si>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</si>
  <si>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</si>
  <si>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</si>
  <si>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</si>
  <si>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</si>
  <si>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за 2012 год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</si>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</sst>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shrinkToFit="1"/>
    </xf>
    <xf numFmtId="169" fontId="1" fillId="0" borderId="17" xfId="0" applyNumberFormat="1" applyFont="1" applyBorder="1" applyAlignment="1">
      <alignment horizontal="center" vertical="top" shrinkToFi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">
      <selection activeCell="F40" sqref="F4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2" t="s">
        <v>20</v>
      </c>
      <c r="C2" s="72"/>
      <c r="D2" s="72"/>
      <c r="E2" s="72"/>
      <c r="F2" s="72"/>
      <c r="G2" s="12"/>
      <c r="H2" s="12"/>
      <c r="I2" s="12"/>
    </row>
    <row r="3" spans="2:9" ht="15.75">
      <c r="B3" s="72" t="s">
        <v>19</v>
      </c>
      <c r="C3" s="72"/>
      <c r="D3" s="72"/>
      <c r="E3" s="72"/>
      <c r="F3" s="72"/>
      <c r="G3" s="11"/>
      <c r="H3" s="11"/>
      <c r="I3" s="11"/>
    </row>
    <row r="4" spans="2:9" ht="15.75">
      <c r="B4" s="72" t="s">
        <v>21</v>
      </c>
      <c r="C4" s="72"/>
      <c r="D4" s="72"/>
      <c r="E4" s="72"/>
      <c r="F4" s="72"/>
      <c r="G4" s="11"/>
      <c r="H4" s="11"/>
      <c r="I4" s="11"/>
    </row>
    <row r="5" spans="2:9" ht="15.75">
      <c r="B5" s="72" t="s">
        <v>54</v>
      </c>
      <c r="C5" s="72"/>
      <c r="D5" s="72"/>
      <c r="E5" s="72"/>
      <c r="F5" s="72"/>
      <c r="G5" s="11"/>
      <c r="H5" s="11"/>
      <c r="I5" s="11"/>
    </row>
    <row r="6" spans="2:9" ht="15.75">
      <c r="B6" s="7"/>
      <c r="C6" s="7"/>
      <c r="D6" s="9"/>
      <c r="E6" s="1"/>
      <c r="G6" s="12"/>
      <c r="H6" s="12"/>
      <c r="I6" s="12"/>
    </row>
    <row r="7" spans="2:5" ht="15.75">
      <c r="B7" s="9" t="s">
        <v>39</v>
      </c>
      <c r="C7" s="9"/>
      <c r="D7" s="38">
        <v>491.7</v>
      </c>
      <c r="E7" s="37" t="s">
        <v>40</v>
      </c>
    </row>
    <row r="8" spans="2:5" ht="15.75">
      <c r="B8" s="9" t="s">
        <v>41</v>
      </c>
      <c r="C8" s="9"/>
      <c r="D8" s="9"/>
      <c r="E8" s="50" t="s">
        <v>40</v>
      </c>
    </row>
    <row r="9" spans="2:5" ht="15.75">
      <c r="B9" s="9"/>
      <c r="C9" s="9"/>
      <c r="D9" s="9"/>
      <c r="E9" s="1"/>
    </row>
    <row r="10" spans="2:6" ht="15.75">
      <c r="B10" s="65" t="s">
        <v>22</v>
      </c>
      <c r="C10" s="65"/>
      <c r="D10" s="65"/>
      <c r="E10" s="65"/>
      <c r="F10" s="65"/>
    </row>
    <row r="11" spans="2:6" ht="15.75">
      <c r="B11" s="65" t="s">
        <v>23</v>
      </c>
      <c r="C11" s="65"/>
      <c r="D11" s="65"/>
      <c r="E11" s="65"/>
      <c r="F11" s="65"/>
    </row>
    <row r="12" spans="2:6" ht="94.5" customHeight="1">
      <c r="B12" s="3" t="s">
        <v>18</v>
      </c>
      <c r="C12" s="3" t="s">
        <v>48</v>
      </c>
      <c r="D12" s="3" t="s">
        <v>56</v>
      </c>
      <c r="E12" s="3" t="s">
        <v>57</v>
      </c>
      <c r="F12" s="3" t="s">
        <v>58</v>
      </c>
    </row>
    <row r="13" spans="2:6" ht="17.25" customHeight="1">
      <c r="B13" s="80" t="s">
        <v>37</v>
      </c>
      <c r="C13" s="81"/>
      <c r="D13" s="82"/>
      <c r="E13" s="82"/>
      <c r="F13" s="83"/>
    </row>
    <row r="14" spans="2:6" ht="15.75" customHeight="1">
      <c r="B14" s="69" t="s">
        <v>34</v>
      </c>
      <c r="C14" s="70"/>
      <c r="D14" s="70"/>
      <c r="E14" s="70"/>
      <c r="F14" s="71"/>
    </row>
    <row r="15" spans="2:6" ht="15.75" customHeight="1">
      <c r="B15" s="13" t="s">
        <v>32</v>
      </c>
      <c r="C15" s="73">
        <v>4309.37</v>
      </c>
      <c r="D15" s="75">
        <v>77531.27</v>
      </c>
      <c r="E15" s="77">
        <v>80766.3</v>
      </c>
      <c r="F15" s="78">
        <f>C15+D15-E15</f>
        <v>1074.3399999999965</v>
      </c>
    </row>
    <row r="16" spans="2:6" ht="224.25" customHeight="1">
      <c r="B16" s="14" t="s">
        <v>46</v>
      </c>
      <c r="C16" s="74"/>
      <c r="D16" s="76"/>
      <c r="E16" s="77"/>
      <c r="F16" s="79"/>
    </row>
    <row r="17" spans="2:6" ht="16.5" customHeight="1" thickBot="1">
      <c r="B17" s="35" t="s">
        <v>47</v>
      </c>
      <c r="C17" s="46"/>
      <c r="D17" s="33"/>
      <c r="E17" s="34"/>
      <c r="F17" s="34"/>
    </row>
    <row r="18" spans="2:6" ht="18.75" customHeight="1" thickBot="1">
      <c r="B18" s="18" t="s">
        <v>24</v>
      </c>
      <c r="C18" s="48">
        <f>C15</f>
        <v>4309.37</v>
      </c>
      <c r="D18" s="28">
        <f>D15+D17</f>
        <v>77531.27</v>
      </c>
      <c r="E18" s="28">
        <f>E15+E17</f>
        <v>80766.3</v>
      </c>
      <c r="F18" s="28">
        <f>F15+F17</f>
        <v>1074.3399999999965</v>
      </c>
    </row>
    <row r="19" spans="2:6" ht="15.75">
      <c r="B19" s="66" t="s">
        <v>12</v>
      </c>
      <c r="C19" s="67"/>
      <c r="D19" s="67"/>
      <c r="E19" s="67"/>
      <c r="F19" s="68"/>
    </row>
    <row r="20" spans="2:6" ht="15.75">
      <c r="B20" s="10" t="s">
        <v>13</v>
      </c>
      <c r="C20" s="64">
        <v>9153.4</v>
      </c>
      <c r="D20" s="64">
        <v>208346.44</v>
      </c>
      <c r="E20" s="64">
        <v>214339.35</v>
      </c>
      <c r="F20" s="22">
        <f>C20+D20-E20</f>
        <v>3160.4899999999907</v>
      </c>
    </row>
    <row r="21" spans="2:6" ht="15.75">
      <c r="B21" s="10" t="s">
        <v>35</v>
      </c>
      <c r="C21" s="49">
        <v>1360.19</v>
      </c>
      <c r="D21" s="64">
        <v>30664.69</v>
      </c>
      <c r="E21" s="6">
        <v>30773.46</v>
      </c>
      <c r="F21" s="22">
        <f>C21+D21-E21</f>
        <v>1251.4199999999983</v>
      </c>
    </row>
    <row r="22" spans="2:6" ht="15.75">
      <c r="B22" s="10" t="s">
        <v>14</v>
      </c>
      <c r="C22" s="49"/>
      <c r="D22" s="8"/>
      <c r="E22" s="6"/>
      <c r="F22" s="5"/>
    </row>
    <row r="23" spans="2:6" ht="15.75">
      <c r="B23" s="10" t="s">
        <v>15</v>
      </c>
      <c r="C23" s="64">
        <v>1830.16</v>
      </c>
      <c r="D23" s="64">
        <v>50599.21</v>
      </c>
      <c r="E23" s="64">
        <v>50303.55</v>
      </c>
      <c r="F23" s="22">
        <f>C23+D23-E23</f>
        <v>2125.8199999999997</v>
      </c>
    </row>
    <row r="24" spans="2:6" ht="16.5" thickBot="1">
      <c r="B24" s="23" t="s">
        <v>16</v>
      </c>
      <c r="C24" s="23"/>
      <c r="D24" s="16"/>
      <c r="E24" s="15"/>
      <c r="F24" s="17"/>
    </row>
    <row r="25" spans="2:6" ht="16.5" thickBot="1">
      <c r="B25" s="18" t="s">
        <v>25</v>
      </c>
      <c r="C25" s="48">
        <f>C20+C21+C23</f>
        <v>12343.75</v>
      </c>
      <c r="D25" s="28">
        <f>SUM(D20:D24)</f>
        <v>289610.34</v>
      </c>
      <c r="E25" s="28">
        <f>SUM(E20:E24)</f>
        <v>295416.36</v>
      </c>
      <c r="F25" s="28">
        <f>SUM(F20:F24)</f>
        <v>6537.729999999989</v>
      </c>
    </row>
    <row r="26" spans="2:6" ht="27">
      <c r="B26" s="29" t="s">
        <v>17</v>
      </c>
      <c r="C26" s="30">
        <f>C18+C25</f>
        <v>16653.12</v>
      </c>
      <c r="D26" s="30">
        <f>D18+D25</f>
        <v>367141.61000000004</v>
      </c>
      <c r="E26" s="30">
        <f>E18+E25</f>
        <v>376182.66</v>
      </c>
      <c r="F26" s="30">
        <f>F18+F25</f>
        <v>7612.069999999985</v>
      </c>
    </row>
    <row r="27" spans="2:6" ht="16.5" thickBot="1">
      <c r="B27" s="69" t="s">
        <v>33</v>
      </c>
      <c r="C27" s="70"/>
      <c r="D27" s="70"/>
      <c r="E27" s="70"/>
      <c r="F27" s="71"/>
    </row>
    <row r="28" spans="2:6" ht="16.5" thickBot="1">
      <c r="B28" s="18" t="s">
        <v>26</v>
      </c>
      <c r="C28" s="47"/>
      <c r="D28" s="19"/>
      <c r="E28" s="20"/>
      <c r="F28" s="21"/>
    </row>
    <row r="30" spans="2:6" ht="15.75">
      <c r="B30" s="72" t="s">
        <v>55</v>
      </c>
      <c r="C30" s="72"/>
      <c r="D30" s="72"/>
      <c r="E30" s="72"/>
      <c r="F30" s="72"/>
    </row>
    <row r="31" spans="7:8" ht="15.75">
      <c r="G31" s="12"/>
      <c r="H31" s="12"/>
    </row>
  </sheetData>
  <sheetProtection/>
  <mergeCells count="15">
    <mergeCell ref="B30:F30"/>
    <mergeCell ref="B11:F11"/>
    <mergeCell ref="B14:F14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J14" sqref="J14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84" t="s">
        <v>28</v>
      </c>
      <c r="B1" s="84"/>
      <c r="C1" s="84"/>
      <c r="D1" s="84"/>
      <c r="E1" s="84"/>
      <c r="F1" s="84"/>
      <c r="G1" s="84"/>
    </row>
    <row r="2" spans="1:7" ht="15.75">
      <c r="A2" s="84" t="s">
        <v>27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6"/>
      <c r="B4" s="39"/>
      <c r="C4" s="36"/>
      <c r="D4" s="86" t="s">
        <v>42</v>
      </c>
      <c r="E4" s="86"/>
      <c r="F4" s="40"/>
      <c r="G4" s="36"/>
    </row>
    <row r="5" spans="1:7" ht="110.25" customHeight="1">
      <c r="A5" s="41" t="s">
        <v>3</v>
      </c>
      <c r="B5" s="42" t="s">
        <v>4</v>
      </c>
      <c r="C5" s="41" t="s">
        <v>5</v>
      </c>
      <c r="D5" s="43" t="s">
        <v>43</v>
      </c>
      <c r="E5" s="44" t="s">
        <v>44</v>
      </c>
      <c r="F5" s="45" t="s">
        <v>6</v>
      </c>
      <c r="G5" s="41" t="s">
        <v>7</v>
      </c>
    </row>
    <row r="6" spans="1:7" ht="15.75" customHeight="1">
      <c r="A6" s="80" t="s">
        <v>37</v>
      </c>
      <c r="B6" s="82"/>
      <c r="C6" s="82"/>
      <c r="D6" s="82"/>
      <c r="E6" s="82"/>
      <c r="F6" s="82"/>
      <c r="G6" s="83"/>
    </row>
    <row r="7" spans="1:7" ht="15.75" customHeight="1">
      <c r="A7" s="66" t="s">
        <v>10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2" t="s">
        <v>9</v>
      </c>
      <c r="G8" s="22" t="s">
        <v>9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2" t="s">
        <v>9</v>
      </c>
      <c r="G9" s="22" t="s">
        <v>9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2" t="s">
        <v>9</v>
      </c>
      <c r="G10" s="22" t="s">
        <v>9</v>
      </c>
    </row>
    <row r="11" spans="1:7" ht="23.25" customHeight="1">
      <c r="A11" s="4" t="s">
        <v>36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2" t="s">
        <v>9</v>
      </c>
      <c r="G11" s="22" t="s">
        <v>9</v>
      </c>
    </row>
    <row r="12" spans="1:7" ht="47.25" customHeight="1">
      <c r="A12" s="4" t="s">
        <v>38</v>
      </c>
      <c r="B12" s="51">
        <v>0.05</v>
      </c>
      <c r="C12" s="51">
        <v>0.05</v>
      </c>
      <c r="D12" s="5">
        <f t="shared" si="0"/>
        <v>0</v>
      </c>
      <c r="E12" s="5">
        <f>D12*'Часть 1'!$D$7*12</f>
        <v>0</v>
      </c>
      <c r="F12" s="22" t="s">
        <v>9</v>
      </c>
      <c r="G12" s="22" t="s">
        <v>9</v>
      </c>
    </row>
    <row r="13" spans="1:7" ht="39.75" customHeight="1">
      <c r="A13" s="4" t="s">
        <v>50</v>
      </c>
      <c r="B13" s="51">
        <v>0.24</v>
      </c>
      <c r="C13" s="51">
        <v>0.24</v>
      </c>
      <c r="D13" s="5">
        <f t="shared" si="0"/>
        <v>0</v>
      </c>
      <c r="E13" s="5">
        <f>D13*'Часть 1'!$D$7*12</f>
        <v>0</v>
      </c>
      <c r="F13" s="22"/>
      <c r="G13" s="22"/>
    </row>
    <row r="14" spans="1:7" ht="114" customHeight="1">
      <c r="A14" s="63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2" t="s">
        <v>9</v>
      </c>
      <c r="G14" s="22" t="s">
        <v>9</v>
      </c>
    </row>
    <row r="15" spans="1:7" ht="127.5">
      <c r="A15" s="24" t="s">
        <v>45</v>
      </c>
      <c r="B15" s="17">
        <v>5.44</v>
      </c>
      <c r="C15" s="17">
        <v>5.44</v>
      </c>
      <c r="D15" s="5">
        <f>B15-C15</f>
        <v>0</v>
      </c>
      <c r="E15" s="5">
        <f>D15*'Часть 1'!$D$7*12</f>
        <v>0</v>
      </c>
      <c r="F15" s="22" t="s">
        <v>9</v>
      </c>
      <c r="G15" s="22" t="s">
        <v>9</v>
      </c>
    </row>
    <row r="16" spans="1:7" ht="15.75">
      <c r="A16" s="24" t="s">
        <v>51</v>
      </c>
      <c r="B16" s="17">
        <v>0.88</v>
      </c>
      <c r="C16" s="17">
        <v>0.88</v>
      </c>
      <c r="D16" s="5">
        <f t="shared" si="0"/>
        <v>0</v>
      </c>
      <c r="E16" s="5">
        <f>D16*'Часть 1'!$D$7*12</f>
        <v>0</v>
      </c>
      <c r="F16" s="22" t="s">
        <v>9</v>
      </c>
      <c r="G16" s="22" t="s">
        <v>9</v>
      </c>
    </row>
    <row r="17" spans="1:7" ht="38.25">
      <c r="A17" s="24" t="s">
        <v>52</v>
      </c>
      <c r="B17" s="17">
        <v>0.87</v>
      </c>
      <c r="C17" s="17">
        <v>0.87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8</v>
      </c>
      <c r="B18" s="52">
        <v>0.19</v>
      </c>
      <c r="C18" s="52">
        <v>0.19</v>
      </c>
      <c r="D18" s="17">
        <f t="shared" si="0"/>
        <v>0</v>
      </c>
      <c r="E18" s="5">
        <f>D18*'Часть 1'!$D$7*12</f>
        <v>0</v>
      </c>
      <c r="F18" s="25" t="s">
        <v>9</v>
      </c>
      <c r="G18" s="25" t="s">
        <v>9</v>
      </c>
    </row>
    <row r="19" spans="1:7" ht="16.5" thickBot="1">
      <c r="A19" s="18" t="s">
        <v>29</v>
      </c>
      <c r="B19" s="31">
        <f>SUM(B8:B18)</f>
        <v>13.139999999999999</v>
      </c>
      <c r="C19" s="31">
        <f>SUM(C8:C18)</f>
        <v>13.139999999999999</v>
      </c>
      <c r="D19" s="31">
        <f>SUM(D8:D18)</f>
        <v>0</v>
      </c>
      <c r="E19" s="31">
        <f>SUM(E8:E18)</f>
        <v>0</v>
      </c>
      <c r="F19" s="26" t="s">
        <v>9</v>
      </c>
      <c r="G19" s="27" t="s">
        <v>9</v>
      </c>
    </row>
    <row r="20" spans="1:7" ht="15.75">
      <c r="A20" s="87" t="s">
        <v>11</v>
      </c>
      <c r="B20" s="88"/>
      <c r="C20" s="88"/>
      <c r="D20" s="88"/>
      <c r="E20" s="88"/>
      <c r="F20" s="88"/>
      <c r="G20" s="89"/>
    </row>
    <row r="21" spans="1:7" ht="16.5" thickBot="1">
      <c r="A21" s="53" t="s">
        <v>30</v>
      </c>
      <c r="B21" s="92"/>
      <c r="C21" s="92"/>
      <c r="D21" s="54"/>
      <c r="E21" s="55"/>
      <c r="F21" s="56" t="s">
        <v>9</v>
      </c>
      <c r="G21" s="56" t="s">
        <v>9</v>
      </c>
    </row>
    <row r="22" spans="1:7" ht="16.5" thickBot="1">
      <c r="A22" s="90" t="s">
        <v>31</v>
      </c>
      <c r="B22" s="93">
        <f>B19</f>
        <v>13.139999999999999</v>
      </c>
      <c r="C22" s="94">
        <f>C19+C21</f>
        <v>13.139999999999999</v>
      </c>
      <c r="D22" s="91">
        <f>D19</f>
        <v>0</v>
      </c>
      <c r="E22" s="57">
        <f>E19+E21</f>
        <v>0</v>
      </c>
      <c r="F22" s="58" t="s">
        <v>9</v>
      </c>
      <c r="G22" s="32" t="s">
        <v>9</v>
      </c>
    </row>
    <row r="23" spans="1:7" ht="15.75">
      <c r="A23" s="60"/>
      <c r="B23" s="61"/>
      <c r="C23" s="61"/>
      <c r="D23" s="61"/>
      <c r="E23" s="62"/>
      <c r="F23" s="59"/>
      <c r="G23" s="59"/>
    </row>
    <row r="24" spans="1:7" ht="15.75">
      <c r="A24" s="72" t="s">
        <v>55</v>
      </c>
      <c r="B24" s="72"/>
      <c r="C24" s="72"/>
      <c r="D24" s="72"/>
      <c r="E24" s="72"/>
      <c r="F24" s="72"/>
      <c r="G24" s="72"/>
    </row>
  </sheetData>
  <sheetProtection/>
  <mergeCells count="8">
    <mergeCell ref="A24:G24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2013-03-06T12:51:24Z</cp:lastPrinted>
  <dcterms:created xsi:type="dcterms:W3CDTF">2008-12-01T07:12:21Z</dcterms:created>
  <dcterms:modified xsi:type="dcterms:W3CDTF">2013-03-06T12:51:54Z</dcterms:modified>
  <cp:category/>
  <cp:version/>
  <cp:contentType/>
  <cp:contentStatus/>
</cp:coreProperties>
</file>