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<sst xmlns="http://schemas.openxmlformats.org/spreadsheetml/2006/main" count="85" uniqueCount="59">
  <si>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</si>
  <si>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</si>
  <si>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</si>
  <si>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</si>
  <si>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</si>
  <si>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</si>
  <si>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</si>
  <si>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</si>
  <si>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</si>
  <si>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</si>
  <si>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</si>
  <si>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</si>
  <si>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</si>
  <si>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</si>
  <si>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</si>
  <si>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</si>
  <si>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</si>
  <si>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</si>
  <si>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</si>
  <si>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</si>
  <si>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</si>
  <si>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</si>
  <si>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</si>
  <si>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</si>
  <si>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</si>
  <si>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</si>
  <si>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</si>
  <si>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</si>
  <si>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</si>
  <si>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</si>
  <si>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</si>
  <si>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</si>
  <si>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</si>
  <si>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</si>
  <si>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</si>
  <si>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</si>
  <si>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</si>
  <si>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6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</si>
  <si>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</si>
  <si>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</si>
  <si>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</si>
  <si>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</si>
  <si>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</si>
  <si>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</si>
  <si>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</si>
  <si>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</si>
  <si>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</si>
  <si>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</si>
  <si>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</si>
  <si>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</si>
  <si>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</si>
  <si>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</si>
  <si>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</si>
  <si>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</si>
  <si>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за 2012 год</t>
  </si>
  <si>
    <t>Начислено собственникам  за 2012г.,          руб.</t>
  </si>
  <si>
    <t>Оплачено собственниками за 2012г.,             руб.</t>
  </si>
  <si>
    <t>Задолженность собственников на 01.01.2013г., руб.</t>
  </si>
  <si>
    <t>Генеральный директор ____________________ /Д.Е. Борцов/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</si>
</sst>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4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9" fontId="1" fillId="0" borderId="30" xfId="0" applyNumberFormat="1" applyFont="1" applyBorder="1" applyAlignment="1">
      <alignment horizontal="center" vertical="top" shrinkToFit="1"/>
    </xf>
    <xf numFmtId="169" fontId="1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9">
      <selection activeCell="J18" sqref="J1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2"/>
      <c r="H2" s="12"/>
      <c r="I2" s="12"/>
    </row>
    <row r="3" spans="2:9" ht="15.75">
      <c r="B3" s="69" t="s">
        <v>18</v>
      </c>
      <c r="C3" s="69"/>
      <c r="D3" s="69"/>
      <c r="E3" s="69"/>
      <c r="F3" s="69"/>
      <c r="G3" s="11"/>
      <c r="H3" s="11"/>
      <c r="I3" s="11"/>
    </row>
    <row r="4" spans="2:9" ht="15.75">
      <c r="B4" s="69" t="s">
        <v>20</v>
      </c>
      <c r="C4" s="69"/>
      <c r="D4" s="69"/>
      <c r="E4" s="69"/>
      <c r="F4" s="69"/>
      <c r="G4" s="11"/>
      <c r="H4" s="11"/>
      <c r="I4" s="11"/>
    </row>
    <row r="5" spans="2:9" ht="15.75">
      <c r="B5" s="69" t="s">
        <v>54</v>
      </c>
      <c r="C5" s="69"/>
      <c r="D5" s="69"/>
      <c r="E5" s="69"/>
      <c r="F5" s="69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38</v>
      </c>
      <c r="C7" s="9"/>
      <c r="D7" s="41">
        <v>277</v>
      </c>
      <c r="E7" s="40" t="s">
        <v>39</v>
      </c>
    </row>
    <row r="8" spans="2:5" ht="15.75">
      <c r="B8" s="9" t="s">
        <v>40</v>
      </c>
      <c r="C8" s="9"/>
      <c r="D8" s="9"/>
      <c r="E8" t="s">
        <v>39</v>
      </c>
    </row>
    <row r="9" spans="2:5" ht="15.75">
      <c r="B9" s="9"/>
      <c r="C9" s="9"/>
      <c r="D9" s="9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48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6" t="s">
        <v>37</v>
      </c>
      <c r="C13" s="77"/>
      <c r="D13" s="78"/>
      <c r="E13" s="78"/>
      <c r="F13" s="79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3" t="s">
        <v>31</v>
      </c>
      <c r="C15" s="83">
        <v>1581.56</v>
      </c>
      <c r="D15" s="93">
        <v>42973.48</v>
      </c>
      <c r="E15" s="93">
        <v>40052.91</v>
      </c>
      <c r="F15" s="74">
        <f>C15+D15-E15</f>
        <v>4502.129999999997</v>
      </c>
    </row>
    <row r="16" spans="2:6" ht="227.25" customHeight="1">
      <c r="B16" s="14" t="s">
        <v>46</v>
      </c>
      <c r="C16" s="84"/>
      <c r="D16" s="93"/>
      <c r="E16" s="93"/>
      <c r="F16" s="75"/>
    </row>
    <row r="17" spans="2:6" ht="18.75" customHeight="1" thickBot="1">
      <c r="B17" s="38" t="s">
        <v>47</v>
      </c>
      <c r="C17" s="50"/>
      <c r="D17" s="36"/>
      <c r="E17" s="37"/>
      <c r="F17" s="37"/>
    </row>
    <row r="18" spans="2:6" ht="16.5" thickBot="1">
      <c r="B18" s="18" t="s">
        <v>23</v>
      </c>
      <c r="C18" s="52">
        <f>C15</f>
        <v>1581.56</v>
      </c>
      <c r="D18" s="28">
        <f>D15+D17</f>
        <v>42973.48</v>
      </c>
      <c r="E18" s="28">
        <f>E15+E17</f>
        <v>40052.91</v>
      </c>
      <c r="F18" s="28">
        <f>F15+F17</f>
        <v>4502.129999999997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0" t="s">
        <v>12</v>
      </c>
      <c r="C20" s="92">
        <v>3747.04</v>
      </c>
      <c r="D20" s="92">
        <v>117167.89</v>
      </c>
      <c r="E20" s="92">
        <v>108444.28</v>
      </c>
      <c r="F20" s="54">
        <f>C20+D20-E20</f>
        <v>12470.649999999994</v>
      </c>
    </row>
    <row r="21" spans="2:6" ht="15.75">
      <c r="B21" s="10" t="s">
        <v>34</v>
      </c>
      <c r="C21" s="53">
        <v>429.9</v>
      </c>
      <c r="D21" s="92">
        <v>10616</v>
      </c>
      <c r="E21" s="6">
        <v>10325.42</v>
      </c>
      <c r="F21" s="54">
        <f>C21+D21-E21</f>
        <v>720.4799999999996</v>
      </c>
    </row>
    <row r="22" spans="2:6" ht="15.75">
      <c r="B22" s="10" t="s">
        <v>13</v>
      </c>
      <c r="C22" s="53"/>
      <c r="D22" s="8"/>
      <c r="E22" s="6"/>
      <c r="F22" s="22"/>
    </row>
    <row r="23" spans="2:6" ht="15.75">
      <c r="B23" s="10" t="s">
        <v>14</v>
      </c>
      <c r="C23" s="92">
        <v>479.75</v>
      </c>
      <c r="D23" s="92">
        <v>17157.89</v>
      </c>
      <c r="E23" s="92">
        <v>16115.28</v>
      </c>
      <c r="F23" s="22">
        <f>C23+D23-E23</f>
        <v>1522.3599999999988</v>
      </c>
    </row>
    <row r="24" spans="2:6" ht="16.5" thickBot="1">
      <c r="B24" s="23" t="s">
        <v>15</v>
      </c>
      <c r="C24" s="23"/>
      <c r="D24" s="16"/>
      <c r="E24" s="15"/>
      <c r="F24" s="17"/>
    </row>
    <row r="25" spans="2:6" ht="16.5" thickBot="1">
      <c r="B25" s="18" t="s">
        <v>24</v>
      </c>
      <c r="C25" s="52">
        <f>C20+C21+C23</f>
        <v>4656.69</v>
      </c>
      <c r="D25" s="28">
        <f>SUM(D20:D24)</f>
        <v>144941.78</v>
      </c>
      <c r="E25" s="28">
        <f>SUM(E20:E24)</f>
        <v>134884.98</v>
      </c>
      <c r="F25" s="28">
        <f>SUM(F20:F24)</f>
        <v>14713.489999999993</v>
      </c>
    </row>
    <row r="26" spans="2:6" ht="27">
      <c r="B26" s="29" t="s">
        <v>16</v>
      </c>
      <c r="C26" s="30">
        <f>C18+C25</f>
        <v>6238.25</v>
      </c>
      <c r="D26" s="30">
        <f>D18+D25</f>
        <v>187915.26</v>
      </c>
      <c r="E26" s="30">
        <f>E18+E25</f>
        <v>174937.89</v>
      </c>
      <c r="F26" s="30">
        <f>F18+F25</f>
        <v>19215.619999999988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18" t="s">
        <v>25</v>
      </c>
      <c r="C28" s="51"/>
      <c r="D28" s="19"/>
      <c r="E28" s="20"/>
      <c r="F28" s="21"/>
    </row>
    <row r="30" spans="2:8" ht="15.75">
      <c r="B30" s="69" t="s">
        <v>58</v>
      </c>
      <c r="C30" s="69"/>
      <c r="D30" s="69"/>
      <c r="E30" s="69"/>
      <c r="F30" s="69"/>
      <c r="G30" s="12"/>
      <c r="H30" s="12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B19" sqref="B19"/>
    </sheetView>
  </sheetViews>
  <sheetFormatPr defaultColWidth="9.00390625" defaultRowHeight="15.75"/>
  <cols>
    <col min="1" max="1" width="23.75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62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2"/>
      <c r="B4" s="43"/>
      <c r="C4" s="42"/>
      <c r="D4" s="87" t="s">
        <v>41</v>
      </c>
      <c r="E4" s="88"/>
      <c r="F4" s="44"/>
      <c r="G4" s="42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42</v>
      </c>
      <c r="E5" s="48" t="s">
        <v>43</v>
      </c>
      <c r="F5" s="49" t="s">
        <v>5</v>
      </c>
      <c r="G5" s="45" t="s">
        <v>6</v>
      </c>
    </row>
    <row r="6" spans="1:7" ht="15.75" customHeight="1">
      <c r="A6" s="76" t="s">
        <v>37</v>
      </c>
      <c r="B6" s="78"/>
      <c r="C6" s="78"/>
      <c r="D6" s="78"/>
      <c r="E6" s="78"/>
      <c r="F6" s="78"/>
      <c r="G6" s="79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49</v>
      </c>
      <c r="B9" s="39"/>
      <c r="C9" s="39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8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52.5" customHeight="1">
      <c r="A12" s="4" t="s">
        <v>36</v>
      </c>
      <c r="B12" s="39">
        <v>0.05</v>
      </c>
      <c r="C12" s="39">
        <v>0.05</v>
      </c>
      <c r="D12" s="5">
        <f t="shared" si="0"/>
        <v>0</v>
      </c>
      <c r="E12" s="5">
        <f>D12*'Часть 1'!$D$7*12</f>
        <v>0</v>
      </c>
      <c r="F12" s="22" t="s">
        <v>8</v>
      </c>
      <c r="G12" s="22" t="s">
        <v>8</v>
      </c>
    </row>
    <row r="13" spans="1:7" ht="33" customHeight="1">
      <c r="A13" s="4" t="s">
        <v>50</v>
      </c>
      <c r="B13" s="39">
        <v>0.24</v>
      </c>
      <c r="C13" s="39">
        <v>0.24</v>
      </c>
      <c r="D13" s="5">
        <f t="shared" si="0"/>
        <v>0</v>
      </c>
      <c r="E13" s="5">
        <f>D13*'Часть 1'!$D$7*12</f>
        <v>0</v>
      </c>
      <c r="F13" s="22"/>
      <c r="G13" s="22"/>
    </row>
    <row r="14" spans="1:7" ht="109.5" customHeight="1">
      <c r="A14" s="68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14.75">
      <c r="A15" s="24" t="s">
        <v>44</v>
      </c>
      <c r="B15" s="17">
        <v>5.44</v>
      </c>
      <c r="C15" s="17">
        <v>5.44</v>
      </c>
      <c r="D15" s="5">
        <f>B15-C15</f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5.75">
      <c r="A16" s="24" t="s">
        <v>51</v>
      </c>
      <c r="B16" s="17">
        <v>0.88</v>
      </c>
      <c r="C16" s="17">
        <v>0.88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38.25">
      <c r="A17" s="24" t="s">
        <v>52</v>
      </c>
      <c r="B17" s="17">
        <v>0.87</v>
      </c>
      <c r="C17" s="17">
        <v>0.87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7</v>
      </c>
      <c r="B18" s="55"/>
      <c r="C18" s="55"/>
      <c r="D18" s="17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16.5" thickBot="1">
      <c r="A19" s="18" t="s">
        <v>28</v>
      </c>
      <c r="B19" s="31">
        <f>SUM(B8:B18)</f>
        <v>12.95</v>
      </c>
      <c r="C19" s="31">
        <f>SUM(C8:C18)</f>
        <v>12.95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66"/>
      <c r="B21" s="65"/>
      <c r="C21" s="65"/>
      <c r="D21" s="39">
        <f>B21-C21</f>
        <v>0</v>
      </c>
      <c r="E21" s="64">
        <f>D21*'Часть 1'!$D$7*12/1000</f>
        <v>0</v>
      </c>
      <c r="F21" s="53"/>
      <c r="G21" s="53"/>
    </row>
    <row r="22" spans="1:7" ht="16.5" thickBot="1">
      <c r="A22" s="56" t="s">
        <v>29</v>
      </c>
      <c r="B22" s="57">
        <f>SUM(B21:B21)</f>
        <v>0</v>
      </c>
      <c r="C22" s="57">
        <f>SUM(C21:C21)</f>
        <v>0</v>
      </c>
      <c r="D22" s="57">
        <f>SUM(D21:D21)</f>
        <v>0</v>
      </c>
      <c r="E22" s="67">
        <f>SUM(E21:E21)</f>
        <v>0</v>
      </c>
      <c r="F22" s="58" t="s">
        <v>8</v>
      </c>
      <c r="G22" s="58" t="s">
        <v>8</v>
      </c>
    </row>
    <row r="23" spans="1:7" ht="16.5" thickBot="1">
      <c r="A23" s="32" t="s">
        <v>30</v>
      </c>
      <c r="B23" s="35">
        <f>B19+B22</f>
        <v>12.95</v>
      </c>
      <c r="C23" s="35">
        <f>C19+C22</f>
        <v>12.95</v>
      </c>
      <c r="D23" s="35">
        <f>D19+D22</f>
        <v>0</v>
      </c>
      <c r="E23" s="59">
        <f>E19+E22</f>
        <v>0</v>
      </c>
      <c r="F23" s="33" t="s">
        <v>8</v>
      </c>
      <c r="G23" s="34" t="s">
        <v>8</v>
      </c>
    </row>
    <row r="24" spans="1:7" ht="15.75">
      <c r="A24" s="60"/>
      <c r="B24" s="61"/>
      <c r="C24" s="61"/>
      <c r="D24" s="61"/>
      <c r="E24" s="62"/>
      <c r="F24" s="63"/>
      <c r="G24" s="63"/>
    </row>
    <row r="25" spans="1:7" ht="15.75">
      <c r="A25" s="69" t="s">
        <v>58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алексей</cp:lastModifiedBy>
  <cp:lastPrinted>2012-04-09T07:30:07Z</cp:lastPrinted>
  <dcterms:created xsi:type="dcterms:W3CDTF">2008-12-01T07:12:21Z</dcterms:created>
  <dcterms:modified xsi:type="dcterms:W3CDTF">2013-02-24T12:17:20Z</dcterms:modified>
  <cp:category/>
  <cp:version/>
  <cp:contentType/>
  <cp:contentStatus/>
</cp:coreProperties>
</file>