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<sst xmlns="http://schemas.openxmlformats.org/spreadsheetml/2006/main" count="89" uniqueCount="59">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</sst>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3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0" sqref="J20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3" width="12.7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0" t="s">
        <v>19</v>
      </c>
      <c r="C2" s="60"/>
      <c r="D2" s="60"/>
      <c r="E2" s="60"/>
      <c r="F2" s="60"/>
      <c r="G2" s="13"/>
      <c r="H2" s="13"/>
      <c r="I2" s="13"/>
    </row>
    <row r="3" spans="2:9" ht="15.75">
      <c r="B3" s="60" t="s">
        <v>18</v>
      </c>
      <c r="C3" s="60"/>
      <c r="D3" s="60"/>
      <c r="E3" s="60"/>
      <c r="F3" s="60"/>
      <c r="G3" s="12"/>
      <c r="H3" s="12"/>
      <c r="I3" s="12"/>
    </row>
    <row r="4" spans="2:9" ht="15.75">
      <c r="B4" s="60" t="s">
        <v>20</v>
      </c>
      <c r="C4" s="60"/>
      <c r="D4" s="60"/>
      <c r="E4" s="60"/>
      <c r="F4" s="60"/>
      <c r="G4" s="12"/>
      <c r="H4" s="12"/>
      <c r="I4" s="12"/>
    </row>
    <row r="5" spans="2:9" ht="15.75">
      <c r="B5" s="60" t="s">
        <v>58</v>
      </c>
      <c r="C5" s="60"/>
      <c r="D5" s="60"/>
      <c r="E5" s="60"/>
      <c r="F5" s="60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37</v>
      </c>
      <c r="C7" s="10"/>
      <c r="D7" s="40">
        <v>694.2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48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5" t="s">
        <v>43</v>
      </c>
      <c r="C13" s="66"/>
      <c r="D13" s="67"/>
      <c r="E13" s="67"/>
      <c r="F13" s="68"/>
    </row>
    <row r="14" spans="2:6" ht="15.75" customHeight="1">
      <c r="B14" s="62" t="s">
        <v>33</v>
      </c>
      <c r="C14" s="63"/>
      <c r="D14" s="63"/>
      <c r="E14" s="63"/>
      <c r="F14" s="64"/>
    </row>
    <row r="15" spans="2:6" ht="15.75" customHeight="1">
      <c r="B15" s="14" t="s">
        <v>31</v>
      </c>
      <c r="C15" s="78">
        <v>3910.13</v>
      </c>
      <c r="D15" s="78">
        <v>122123.4</v>
      </c>
      <c r="E15" s="79">
        <v>121472.09</v>
      </c>
      <c r="F15" s="79">
        <f>C15+D15-E15</f>
        <v>4561.440000000002</v>
      </c>
    </row>
    <row r="16" spans="2:6" ht="187.5" customHeight="1">
      <c r="B16" s="15" t="s">
        <v>46</v>
      </c>
      <c r="C16" s="80"/>
      <c r="D16" s="80"/>
      <c r="E16" s="81"/>
      <c r="F16" s="81"/>
    </row>
    <row r="17" spans="2:6" ht="18.75" customHeight="1" thickBot="1">
      <c r="B17" s="37" t="s">
        <v>47</v>
      </c>
      <c r="C17" s="48"/>
      <c r="D17" s="35"/>
      <c r="E17" s="36"/>
      <c r="F17" s="36"/>
    </row>
    <row r="18" spans="2:6" ht="16.5" thickBot="1">
      <c r="B18" s="17" t="s">
        <v>23</v>
      </c>
      <c r="C18" s="50">
        <f>C15</f>
        <v>3910.13</v>
      </c>
      <c r="D18" s="27">
        <f>D15+D17</f>
        <v>122123.4</v>
      </c>
      <c r="E18" s="27">
        <f>E15+E17</f>
        <v>121472.09</v>
      </c>
      <c r="F18" s="27">
        <f>F15+F17</f>
        <v>4561.440000000002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2">
        <v>8686.23</v>
      </c>
      <c r="D20" s="82">
        <v>294151.06</v>
      </c>
      <c r="E20" s="82">
        <v>289102.52</v>
      </c>
      <c r="F20" s="83">
        <f>C20+D20-E20</f>
        <v>13734.76999999996</v>
      </c>
    </row>
    <row r="21" spans="2:6" ht="15.75">
      <c r="B21" s="11" t="s">
        <v>34</v>
      </c>
      <c r="C21" s="84">
        <v>-2660.14</v>
      </c>
      <c r="D21" s="82">
        <v>32208.39</v>
      </c>
      <c r="E21" s="82">
        <v>32369.15</v>
      </c>
      <c r="F21" s="83">
        <f>C21+D21-E21</f>
        <v>-2820.9000000000015</v>
      </c>
    </row>
    <row r="22" spans="2:6" ht="15.75">
      <c r="B22" s="11" t="s">
        <v>13</v>
      </c>
      <c r="C22" s="84"/>
      <c r="D22" s="85"/>
      <c r="E22" s="84"/>
      <c r="F22" s="83"/>
    </row>
    <row r="23" spans="2:6" ht="15.75">
      <c r="B23" s="11" t="s">
        <v>14</v>
      </c>
      <c r="C23" s="82">
        <v>1350.78</v>
      </c>
      <c r="D23" s="82">
        <v>52234.01</v>
      </c>
      <c r="E23" s="82">
        <v>51464.92</v>
      </c>
      <c r="F23" s="83">
        <f>C23+D23-E23</f>
        <v>2119.8700000000026</v>
      </c>
    </row>
    <row r="24" spans="2:6" ht="16.5" thickBot="1">
      <c r="B24" s="22" t="s">
        <v>15</v>
      </c>
      <c r="C24" s="87"/>
      <c r="D24" s="86"/>
      <c r="E24" s="87"/>
      <c r="F24" s="88"/>
    </row>
    <row r="25" spans="2:6" ht="16.5" thickBot="1">
      <c r="B25" s="17" t="s">
        <v>24</v>
      </c>
      <c r="C25" s="50">
        <f>C20+C21+C23</f>
        <v>7376.87</v>
      </c>
      <c r="D25" s="27">
        <f>SUM(D20:D24)</f>
        <v>378593.46</v>
      </c>
      <c r="E25" s="27">
        <f>SUM(E20:E24)</f>
        <v>372936.59</v>
      </c>
      <c r="F25" s="27">
        <f>SUM(F20:F24)</f>
        <v>13033.739999999962</v>
      </c>
    </row>
    <row r="26" spans="2:6" ht="27">
      <c r="B26" s="28" t="s">
        <v>16</v>
      </c>
      <c r="C26" s="29">
        <f>C18+C25</f>
        <v>11287</v>
      </c>
      <c r="D26" s="29">
        <f>D18+D25</f>
        <v>500716.86</v>
      </c>
      <c r="E26" s="29">
        <f>E18+E25</f>
        <v>494408.68000000005</v>
      </c>
      <c r="F26" s="29">
        <f>F18+F25</f>
        <v>17595.179999999964</v>
      </c>
    </row>
    <row r="27" spans="2:6" ht="16.5" thickBot="1">
      <c r="B27" s="62" t="s">
        <v>32</v>
      </c>
      <c r="C27" s="63"/>
      <c r="D27" s="63"/>
      <c r="E27" s="63"/>
      <c r="F27" s="64"/>
    </row>
    <row r="28" spans="2:6" ht="16.5" thickBot="1">
      <c r="B28" s="17" t="s">
        <v>25</v>
      </c>
      <c r="C28" s="49"/>
      <c r="D28" s="18"/>
      <c r="E28" s="19"/>
      <c r="F28" s="20"/>
    </row>
    <row r="30" spans="2:8" ht="15.75">
      <c r="B30" s="60" t="s">
        <v>54</v>
      </c>
      <c r="C30" s="60"/>
      <c r="D30" s="60"/>
      <c r="E30" s="60"/>
      <c r="F30" s="6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H17" sqref="H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27</v>
      </c>
      <c r="B1" s="72"/>
      <c r="C1" s="72"/>
      <c r="D1" s="72"/>
      <c r="E1" s="72"/>
      <c r="F1" s="72"/>
      <c r="G1" s="72"/>
    </row>
    <row r="2" spans="1:7" ht="15.75">
      <c r="A2" s="72" t="s">
        <v>26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8"/>
      <c r="B4" s="41"/>
      <c r="C4" s="38"/>
      <c r="D4" s="74" t="s">
        <v>40</v>
      </c>
      <c r="E4" s="74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65" t="s">
        <v>43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2">
        <v>1.71</v>
      </c>
      <c r="C9" s="52">
        <v>1.71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52">
        <v>0.05</v>
      </c>
      <c r="C12" s="52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" customHeight="1">
      <c r="A13" s="4" t="s">
        <v>50</v>
      </c>
      <c r="B13" s="52">
        <v>0.24</v>
      </c>
      <c r="C13" s="52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59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1"/>
      <c r="C18" s="51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5.75">
      <c r="A21" s="4"/>
      <c r="B21" s="57"/>
      <c r="C21" s="57"/>
      <c r="D21" s="5">
        <f>B21-C21</f>
        <v>0</v>
      </c>
      <c r="E21" s="58">
        <f>D21*'Часть 1'!$D$7*12/1000</f>
        <v>0</v>
      </c>
      <c r="F21" s="57"/>
      <c r="G21" s="57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4">
        <f>SUM(E21:E21)</f>
        <v>0</v>
      </c>
      <c r="F22" s="55" t="s">
        <v>8</v>
      </c>
      <c r="G22" s="55" t="s">
        <v>8</v>
      </c>
    </row>
    <row r="23" spans="1:7" ht="16.5" thickBot="1">
      <c r="A23" s="31" t="s">
        <v>30</v>
      </c>
      <c r="B23" s="34">
        <f>B19+B22</f>
        <v>14.66</v>
      </c>
      <c r="C23" s="34">
        <f>C19+C22</f>
        <v>14.66</v>
      </c>
      <c r="D23" s="34">
        <f>D19+D22</f>
        <v>0</v>
      </c>
      <c r="E23" s="56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0" t="s">
        <v>54</v>
      </c>
      <c r="B26" s="60"/>
      <c r="C26" s="60"/>
      <c r="D26" s="60"/>
      <c r="E26" s="60"/>
      <c r="F26" s="60"/>
      <c r="G26" s="6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2013-03-11T05:09:39Z</cp:lastPrinted>
  <dcterms:created xsi:type="dcterms:W3CDTF">2008-12-01T07:12:21Z</dcterms:created>
  <dcterms:modified xsi:type="dcterms:W3CDTF">2013-03-11T05:09:41Z</dcterms:modified>
  <cp:category/>
  <cp:version/>
  <cp:contentType/>
  <cp:contentStatus/>
</cp:coreProperties>
</file>