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<sst xmlns="http://schemas.openxmlformats.org/spreadsheetml/2006/main" count="88" uniqueCount="58">
  <si>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</si>
  <si>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</si>
  <si>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</si>
  <si>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</si>
  <si>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</si>
  <si>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</si>
  <si>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</si>
  <si>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</si>
  <si>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</si>
  <si>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</si>
  <si>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</si>
  <si>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</si>
  <si>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</si>
  <si>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</si>
  <si>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</si>
  <si>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</si>
  <si>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</si>
  <si>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</si>
  <si>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</si>
  <si>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</si>
  <si>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</si>
  <si>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</si>
  <si>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</si>
  <si>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</si>
  <si>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</si>
  <si>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</si>
  <si>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</si>
  <si>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</si>
  <si>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</si>
  <si>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</si>
  <si>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</si>
  <si>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</si>
  <si>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</si>
  <si>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</si>
  <si>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</si>
  <si>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</si>
  <si>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</si>
  <si>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</si>
  <si>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</si>
  <si>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</si>
  <si>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</si>
  <si>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</si>
  <si>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</si>
  <si>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</si>
  <si>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</si>
  <si>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</si>
  <si>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</si>
  <si>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</si>
  <si>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</si>
  <si>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</si>
  <si>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</si>
  <si>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</si>
  <si>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01.01.2013г., руб.</t>
  </si>
  <si>
    <t>за 2013 год</t>
  </si>
  <si>
    <t>с.Дивеево, ул. Арзамасская, 73А</t>
  </si>
  <si>
    <t>Задолженность собственников на 01.01.2014г., руб.</t>
  </si>
  <si>
    <t>Начислено собственникам  за 2013г.,          руб.</t>
  </si>
  <si>
    <t>Оплачено собственниками за 2013г.,                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</si>
</sst>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3" fillId="0" borderId="0" xfId="0" applyNumberFormat="1" applyFont="1" applyAlignment="1">
      <alignment horizontal="center"/>
    </xf>
    <xf numFmtId="172" fontId="1" fillId="0" borderId="27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4">
      <selection activeCell="H16" sqref="H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9" t="s">
        <v>19</v>
      </c>
      <c r="C2" s="69"/>
      <c r="D2" s="69"/>
      <c r="E2" s="69"/>
      <c r="F2" s="69"/>
      <c r="G2" s="15"/>
      <c r="H2" s="15"/>
      <c r="I2" s="15"/>
    </row>
    <row r="3" spans="2:9" ht="15.75">
      <c r="B3" s="69" t="s">
        <v>18</v>
      </c>
      <c r="C3" s="69"/>
      <c r="D3" s="69"/>
      <c r="E3" s="69"/>
      <c r="F3" s="69"/>
      <c r="G3" s="14"/>
      <c r="H3" s="14"/>
      <c r="I3" s="14"/>
    </row>
    <row r="4" spans="2:9" ht="15.75">
      <c r="B4" s="69" t="s">
        <v>20</v>
      </c>
      <c r="C4" s="69"/>
      <c r="D4" s="69"/>
      <c r="E4" s="69"/>
      <c r="F4" s="69"/>
      <c r="G4" s="14"/>
      <c r="H4" s="14"/>
      <c r="I4" s="14"/>
    </row>
    <row r="5" spans="2:9" ht="15.75">
      <c r="B5" s="69" t="s">
        <v>53</v>
      </c>
      <c r="C5" s="69"/>
      <c r="D5" s="69"/>
      <c r="E5" s="69"/>
      <c r="F5" s="69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63">
        <v>2100.8</v>
      </c>
      <c r="E7" s="42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83" t="s">
        <v>21</v>
      </c>
      <c r="C10" s="83"/>
      <c r="D10" s="83"/>
      <c r="E10" s="83"/>
      <c r="F10" s="83"/>
    </row>
    <row r="11" spans="2:6" ht="15.75">
      <c r="B11" s="83" t="s">
        <v>22</v>
      </c>
      <c r="C11" s="83"/>
      <c r="D11" s="83"/>
      <c r="E11" s="83"/>
      <c r="F11" s="83"/>
    </row>
    <row r="12" spans="2:6" ht="110.25" customHeight="1">
      <c r="B12" s="3" t="s">
        <v>17</v>
      </c>
      <c r="C12" s="61" t="s">
        <v>52</v>
      </c>
      <c r="D12" s="61" t="s">
        <v>56</v>
      </c>
      <c r="E12" s="61" t="s">
        <v>57</v>
      </c>
      <c r="F12" s="61" t="s">
        <v>55</v>
      </c>
    </row>
    <row r="13" spans="2:6" ht="15.75" customHeight="1">
      <c r="B13" s="72" t="s">
        <v>54</v>
      </c>
      <c r="C13" s="73"/>
      <c r="D13" s="74"/>
      <c r="E13" s="74"/>
      <c r="F13" s="75"/>
    </row>
    <row r="14" spans="2:6" ht="15.75" customHeight="1">
      <c r="B14" s="80" t="s">
        <v>32</v>
      </c>
      <c r="C14" s="81"/>
      <c r="D14" s="81"/>
      <c r="E14" s="81"/>
      <c r="F14" s="82"/>
    </row>
    <row r="15" spans="2:6" ht="15.75" customHeight="1">
      <c r="B15" s="16" t="s">
        <v>30</v>
      </c>
      <c r="C15" s="76"/>
      <c r="D15" s="76">
        <v>151628.06</v>
      </c>
      <c r="E15" s="70">
        <v>58643.83</v>
      </c>
      <c r="F15" s="70">
        <f>C15+D15-E15</f>
        <v>92984.23</v>
      </c>
    </row>
    <row r="16" spans="2:6" ht="200.25" customHeight="1">
      <c r="B16" s="17" t="s">
        <v>44</v>
      </c>
      <c r="C16" s="76"/>
      <c r="D16" s="76"/>
      <c r="E16" s="71"/>
      <c r="F16" s="71"/>
    </row>
    <row r="17" spans="2:6" ht="18.75" customHeight="1" thickBot="1">
      <c r="B17" s="39" t="s">
        <v>42</v>
      </c>
      <c r="C17" s="55"/>
      <c r="D17" s="37"/>
      <c r="E17" s="38"/>
      <c r="F17" s="38"/>
    </row>
    <row r="18" spans="2:6" ht="16.5" thickBot="1">
      <c r="B18" s="19" t="s">
        <v>23</v>
      </c>
      <c r="C18" s="29">
        <f>C15+C17</f>
        <v>0</v>
      </c>
      <c r="D18" s="29">
        <f>D15+D17</f>
        <v>151628.06</v>
      </c>
      <c r="E18" s="29">
        <f>E15+E17</f>
        <v>58643.83</v>
      </c>
      <c r="F18" s="29">
        <f>F15+F17</f>
        <v>92984.23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66"/>
      <c r="D21" s="66">
        <v>9232.23</v>
      </c>
      <c r="E21" s="66">
        <v>7464.79</v>
      </c>
      <c r="F21" s="67">
        <f>C21+D21-E21</f>
        <v>1767.4399999999996</v>
      </c>
    </row>
    <row r="22" spans="2:6" ht="15.75">
      <c r="B22" s="13" t="s">
        <v>13</v>
      </c>
      <c r="C22" s="13"/>
      <c r="D22" s="90"/>
      <c r="E22" s="91"/>
      <c r="F22" s="67"/>
    </row>
    <row r="23" spans="2:6" ht="15.75">
      <c r="B23" s="13" t="s">
        <v>14</v>
      </c>
      <c r="C23" s="64"/>
      <c r="D23" s="66">
        <v>16768.15</v>
      </c>
      <c r="E23" s="66">
        <v>13558.04</v>
      </c>
      <c r="F23" s="65">
        <f>C23+D23-E23</f>
        <v>3210.1100000000006</v>
      </c>
    </row>
    <row r="24" spans="2:6" ht="16.5" thickBot="1">
      <c r="B24" s="24" t="s">
        <v>15</v>
      </c>
      <c r="C24" s="68"/>
      <c r="D24" s="92">
        <v>14575.97</v>
      </c>
      <c r="E24" s="93">
        <v>12197.24</v>
      </c>
      <c r="F24" s="65">
        <f>C24+D24-E24</f>
        <v>2378.7299999999996</v>
      </c>
    </row>
    <row r="25" spans="2:6" ht="16.5" thickBot="1">
      <c r="B25" s="19" t="s">
        <v>24</v>
      </c>
      <c r="C25" s="57">
        <f>C21</f>
        <v>0</v>
      </c>
      <c r="D25" s="29">
        <f>SUM(D20:D24)</f>
        <v>40576.35</v>
      </c>
      <c r="E25" s="29">
        <f>SUM(E20:E24)</f>
        <v>33220.07</v>
      </c>
      <c r="F25" s="29">
        <f>SUM(F20:F24)</f>
        <v>7356.28</v>
      </c>
    </row>
    <row r="26" spans="2:6" ht="27">
      <c r="B26" s="30" t="s">
        <v>16</v>
      </c>
      <c r="C26" s="31">
        <f>C25+C18</f>
        <v>0</v>
      </c>
      <c r="D26" s="31">
        <f>D18+D25</f>
        <v>192204.41</v>
      </c>
      <c r="E26" s="31">
        <f>E18+E25</f>
        <v>91863.9</v>
      </c>
      <c r="F26" s="31">
        <f>F18+F25</f>
        <v>100340.51</v>
      </c>
    </row>
    <row r="27" spans="2:6" ht="16.5" thickBot="1">
      <c r="B27" s="80" t="s">
        <v>31</v>
      </c>
      <c r="C27" s="81"/>
      <c r="D27" s="81"/>
      <c r="E27" s="81"/>
      <c r="F27" s="82"/>
    </row>
    <row r="28" spans="2:6" ht="16.5" thickBot="1">
      <c r="B28" s="19"/>
      <c r="C28" s="56"/>
      <c r="D28" s="20"/>
      <c r="E28" s="21"/>
      <c r="F28" s="22"/>
    </row>
    <row r="30" spans="2:8" ht="15.75">
      <c r="B30" s="69" t="s">
        <v>51</v>
      </c>
      <c r="C30" s="69"/>
      <c r="D30" s="69"/>
      <c r="E30" s="69"/>
      <c r="F30" s="69"/>
      <c r="G30" s="69"/>
      <c r="H30" s="69"/>
    </row>
  </sheetData>
  <sheetProtection/>
  <mergeCells count="15">
    <mergeCell ref="B10:F10"/>
    <mergeCell ref="B11:F11"/>
    <mergeCell ref="B2:F2"/>
    <mergeCell ref="B3:F3"/>
    <mergeCell ref="B4:F4"/>
    <mergeCell ref="B5:F5"/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C34" sqref="C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41"/>
      <c r="B4" s="43"/>
      <c r="C4" s="41"/>
      <c r="D4" s="89" t="s">
        <v>39</v>
      </c>
      <c r="E4" s="89"/>
      <c r="F4" s="44"/>
      <c r="G4" s="41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40</v>
      </c>
      <c r="E5" s="48" t="s">
        <v>41</v>
      </c>
      <c r="F5" s="49" t="s">
        <v>5</v>
      </c>
      <c r="G5" s="45" t="s">
        <v>6</v>
      </c>
    </row>
    <row r="6" spans="1:7" ht="15.75" customHeight="1">
      <c r="A6" s="72" t="s">
        <v>54</v>
      </c>
      <c r="B6" s="74"/>
      <c r="C6" s="74"/>
      <c r="D6" s="74"/>
      <c r="E6" s="74"/>
      <c r="F6" s="74"/>
      <c r="G6" s="75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1'!D7*12</f>
        <v>0</v>
      </c>
      <c r="F8" s="23" t="s">
        <v>8</v>
      </c>
      <c r="G8" s="23" t="s">
        <v>8</v>
      </c>
    </row>
    <row r="9" spans="1:7" ht="15.75">
      <c r="A9" s="4" t="s">
        <v>46</v>
      </c>
      <c r="B9" s="54"/>
      <c r="C9" s="54"/>
      <c r="D9" s="5">
        <f>B9-C9</f>
        <v>0</v>
      </c>
      <c r="E9" s="5">
        <f>D9*'Часть 1'!D8*12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1'!D8*12</f>
        <v>0</v>
      </c>
      <c r="F10" s="23" t="s">
        <v>8</v>
      </c>
      <c r="G10" s="23" t="s">
        <v>8</v>
      </c>
    </row>
    <row r="11" spans="1:7" ht="15.75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1'!D9*12</f>
        <v>0</v>
      </c>
      <c r="F11" s="23" t="s">
        <v>8</v>
      </c>
      <c r="G11" s="23" t="s">
        <v>8</v>
      </c>
    </row>
    <row r="12" spans="1:7" ht="44.25" customHeight="1">
      <c r="A12" s="4" t="s">
        <v>35</v>
      </c>
      <c r="B12" s="54">
        <v>0.06</v>
      </c>
      <c r="C12" s="54">
        <v>0.06</v>
      </c>
      <c r="D12" s="5">
        <f t="shared" si="0"/>
        <v>0</v>
      </c>
      <c r="E12" s="5">
        <f>D12*'Часть 1'!D10*12</f>
        <v>0</v>
      </c>
      <c r="F12" s="23" t="s">
        <v>8</v>
      </c>
      <c r="G12" s="23" t="s">
        <v>8</v>
      </c>
    </row>
    <row r="13" spans="1:7" ht="44.25" customHeight="1">
      <c r="A13" s="4" t="s">
        <v>47</v>
      </c>
      <c r="B13" s="54"/>
      <c r="C13" s="54"/>
      <c r="D13" s="5">
        <f t="shared" si="0"/>
        <v>0</v>
      </c>
      <c r="E13" s="5">
        <f>D13*'Часть 1'!D11*12</f>
        <v>0</v>
      </c>
      <c r="F13" s="23" t="s">
        <v>8</v>
      </c>
      <c r="G13" s="23" t="s">
        <v>8</v>
      </c>
    </row>
    <row r="14" spans="1:7" ht="96.75" customHeight="1">
      <c r="A14" s="40" t="s">
        <v>50</v>
      </c>
      <c r="B14" s="5">
        <v>3.43</v>
      </c>
      <c r="C14" s="5">
        <v>3.43</v>
      </c>
      <c r="D14" s="5">
        <f t="shared" si="0"/>
        <v>0</v>
      </c>
      <c r="E14" s="5">
        <f>D14*'Часть 1'!D11*12</f>
        <v>0</v>
      </c>
      <c r="F14" s="23" t="s">
        <v>8</v>
      </c>
      <c r="G14" s="23" t="s">
        <v>8</v>
      </c>
    </row>
    <row r="15" spans="1:7" ht="127.5" customHeight="1">
      <c r="A15" s="25" t="s">
        <v>43</v>
      </c>
      <c r="B15" s="18">
        <v>5.99</v>
      </c>
      <c r="C15" s="18">
        <v>5.99</v>
      </c>
      <c r="D15" s="5">
        <f t="shared" si="0"/>
        <v>0</v>
      </c>
      <c r="E15" s="5">
        <f>D15*'Часть 1'!D13*12</f>
        <v>0</v>
      </c>
      <c r="F15" s="23" t="s">
        <v>8</v>
      </c>
      <c r="G15" s="23" t="s">
        <v>8</v>
      </c>
    </row>
    <row r="16" spans="1:7" ht="20.25" customHeight="1">
      <c r="A16" s="25" t="s">
        <v>48</v>
      </c>
      <c r="B16" s="18">
        <v>0.97</v>
      </c>
      <c r="C16" s="18">
        <v>0.97</v>
      </c>
      <c r="D16" s="5">
        <f t="shared" si="0"/>
        <v>0</v>
      </c>
      <c r="E16" s="5">
        <f>D16*'Часть 1'!D14*12</f>
        <v>0</v>
      </c>
      <c r="F16" s="23" t="s">
        <v>8</v>
      </c>
      <c r="G16" s="23" t="s">
        <v>8</v>
      </c>
    </row>
    <row r="17" spans="1:7" ht="37.5" customHeight="1">
      <c r="A17" s="25" t="s">
        <v>49</v>
      </c>
      <c r="B17" s="18">
        <v>0.97</v>
      </c>
      <c r="C17" s="18">
        <v>0.97</v>
      </c>
      <c r="D17" s="18">
        <f t="shared" si="0"/>
        <v>0</v>
      </c>
      <c r="E17" s="5"/>
      <c r="F17" s="23" t="s">
        <v>8</v>
      </c>
      <c r="G17" s="23" t="s">
        <v>8</v>
      </c>
    </row>
    <row r="18" spans="1:7" ht="32.25" customHeight="1" thickBot="1">
      <c r="A18" s="25" t="s">
        <v>7</v>
      </c>
      <c r="B18" s="50"/>
      <c r="C18" s="50"/>
      <c r="D18" s="18">
        <f t="shared" si="0"/>
        <v>0</v>
      </c>
      <c r="E18" s="5">
        <f>D18*'Часть 1'!D14*12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13.510000000000002</v>
      </c>
      <c r="C19" s="32">
        <f>SUM(C8:C18)</f>
        <v>13.510000000000002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8" customHeight="1">
      <c r="A21" s="58"/>
      <c r="B21" s="59"/>
      <c r="C21" s="59"/>
      <c r="D21" s="60">
        <f>B21-C21</f>
        <v>0</v>
      </c>
      <c r="E21" s="60">
        <f>D21*'Часть 1'!D7*12/1000</f>
        <v>0</v>
      </c>
      <c r="F21" s="62"/>
      <c r="G21" s="59"/>
    </row>
    <row r="22" spans="1:7" ht="16.5" thickBot="1">
      <c r="A22" s="51" t="s">
        <v>28</v>
      </c>
      <c r="B22" s="52">
        <f>SUM(B21:B21)</f>
        <v>0</v>
      </c>
      <c r="C22" s="52">
        <f>SUM(C21:C21)</f>
        <v>0</v>
      </c>
      <c r="D22" s="52">
        <f>SUM(D21:D21)</f>
        <v>0</v>
      </c>
      <c r="E22" s="52">
        <v>0</v>
      </c>
      <c r="F22" s="53" t="s">
        <v>8</v>
      </c>
      <c r="G22" s="53" t="s">
        <v>8</v>
      </c>
    </row>
    <row r="23" spans="1:7" ht="16.5" thickBot="1">
      <c r="A23" s="33" t="s">
        <v>29</v>
      </c>
      <c r="B23" s="36">
        <f>B19+B22</f>
        <v>13.510000000000002</v>
      </c>
      <c r="C23" s="36">
        <f>C19+C22</f>
        <v>13.510000000000002</v>
      </c>
      <c r="D23" s="36">
        <f>D19+D22</f>
        <v>0</v>
      </c>
      <c r="E23" s="36">
        <v>0</v>
      </c>
      <c r="F23" s="34" t="s">
        <v>8</v>
      </c>
      <c r="G23" s="35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69" t="s">
        <v>51</v>
      </c>
      <c r="B26" s="69"/>
      <c r="C26" s="69"/>
      <c r="D26" s="69"/>
      <c r="E26" s="69"/>
      <c r="F26" s="69"/>
      <c r="G26" s="69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2014-02-25T04:21:15Z</cp:lastPrinted>
  <dcterms:created xsi:type="dcterms:W3CDTF">2008-12-01T07:12:21Z</dcterms:created>
  <dcterms:modified xsi:type="dcterms:W3CDTF">2014-02-25T04:22:29Z</dcterms:modified>
  <cp:category/>
  <cp:version/>
  <cp:contentType/>
  <cp:contentStatus/>
</cp:coreProperties>
</file>