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<sst xmlns="http://schemas.openxmlformats.org/spreadsheetml/2006/main" count="89" uniqueCount="59">
  <si>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</si>
  <si>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</si>
  <si>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</si>
  <si>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</si>
  <si>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</si>
  <si>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</si>
  <si>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</si>
  <si>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</si>
  <si>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</si>
  <si>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</si>
  <si>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</si>
  <si>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</si>
  <si>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</si>
  <si>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</si>
  <si>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</si>
  <si>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</si>
  <si>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</si>
  <si>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</si>
  <si>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</si>
  <si>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</si>
  <si>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</si>
  <si>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</si>
  <si>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</si>
  <si>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</si>
  <si>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</si>
  <si>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</si>
  <si>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</si>
  <si>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</si>
  <si>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</si>
  <si>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</si>
  <si>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</si>
  <si>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</si>
  <si>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</si>
  <si>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</si>
  <si>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</si>
  <si>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</si>
  <si>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</si>
  <si>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</si>
  <si>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</si>
  <si>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</si>
  <si>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</si>
  <si>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</si>
  <si>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</si>
  <si>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4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</si>
  <si>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</si>
  <si>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</si>
  <si>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</si>
  <si>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</si>
  <si>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</si>
  <si>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</si>
  <si>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</si>
  <si>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</si>
  <si>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</si>
  <si>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</si>
  <si>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01.01.2013г., руб.</t>
  </si>
  <si>
    <t>за 2013 год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</si>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</sst>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168" fontId="4" fillId="0" borderId="2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6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/>
    </xf>
    <xf numFmtId="173" fontId="1" fillId="0" borderId="27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3" fontId="1" fillId="0" borderId="27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9">
      <selection activeCell="F12" sqref="F1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875" style="2" customWidth="1"/>
    <col min="4" max="4" width="13.25390625" style="2" customWidth="1"/>
    <col min="5" max="5" width="12.875" style="0" customWidth="1"/>
    <col min="6" max="6" width="13.00390625" style="0" customWidth="1"/>
  </cols>
  <sheetData>
    <row r="1" ht="15.75">
      <c r="E1" s="1"/>
    </row>
    <row r="2" spans="2:9" ht="15.75">
      <c r="B2" s="78" t="s">
        <v>19</v>
      </c>
      <c r="C2" s="78"/>
      <c r="D2" s="78"/>
      <c r="E2" s="78"/>
      <c r="F2" s="78"/>
      <c r="G2" s="15"/>
      <c r="H2" s="15"/>
      <c r="I2" s="15"/>
    </row>
    <row r="3" spans="2:9" ht="15.75">
      <c r="B3" s="78" t="s">
        <v>18</v>
      </c>
      <c r="C3" s="78"/>
      <c r="D3" s="78"/>
      <c r="E3" s="78"/>
      <c r="F3" s="78"/>
      <c r="G3" s="14"/>
      <c r="H3" s="14"/>
      <c r="I3" s="14"/>
    </row>
    <row r="4" spans="2:9" ht="15.75">
      <c r="B4" s="78" t="s">
        <v>20</v>
      </c>
      <c r="C4" s="78"/>
      <c r="D4" s="78"/>
      <c r="E4" s="78"/>
      <c r="F4" s="78"/>
      <c r="G4" s="14"/>
      <c r="H4" s="14"/>
      <c r="I4" s="14"/>
    </row>
    <row r="5" spans="2:9" ht="15.75">
      <c r="B5" s="78" t="s">
        <v>55</v>
      </c>
      <c r="C5" s="78"/>
      <c r="D5" s="78"/>
      <c r="E5" s="78"/>
      <c r="F5" s="78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37</v>
      </c>
      <c r="C7" s="12"/>
      <c r="D7" s="45">
        <v>869.5</v>
      </c>
      <c r="E7" s="44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68" t="s">
        <v>54</v>
      </c>
      <c r="D12" s="68" t="s">
        <v>56</v>
      </c>
      <c r="E12" s="68" t="s">
        <v>57</v>
      </c>
      <c r="F12" s="68" t="s">
        <v>58</v>
      </c>
    </row>
    <row r="13" spans="2:6" ht="15.75" customHeight="1">
      <c r="B13" s="84" t="s">
        <v>43</v>
      </c>
      <c r="C13" s="85"/>
      <c r="D13" s="86"/>
      <c r="E13" s="86"/>
      <c r="F13" s="87"/>
    </row>
    <row r="14" spans="2:6" ht="15.75" customHeight="1">
      <c r="B14" s="75" t="s">
        <v>33</v>
      </c>
      <c r="C14" s="76"/>
      <c r="D14" s="76"/>
      <c r="E14" s="76"/>
      <c r="F14" s="77"/>
    </row>
    <row r="15" spans="2:6" ht="15.75" customHeight="1">
      <c r="B15" s="16" t="s">
        <v>31</v>
      </c>
      <c r="C15" s="79">
        <v>20015.27</v>
      </c>
      <c r="D15" s="81">
        <v>149102.12</v>
      </c>
      <c r="E15" s="81">
        <v>155339.13</v>
      </c>
      <c r="F15" s="82">
        <f>C15+D15-E15</f>
        <v>13778.25999999998</v>
      </c>
    </row>
    <row r="16" spans="2:6" ht="198.75" customHeight="1">
      <c r="B16" s="17" t="s">
        <v>46</v>
      </c>
      <c r="C16" s="80"/>
      <c r="D16" s="81"/>
      <c r="E16" s="81"/>
      <c r="F16" s="83"/>
    </row>
    <row r="17" spans="2:6" ht="18.75" customHeight="1" thickBot="1">
      <c r="B17" s="41" t="s">
        <v>47</v>
      </c>
      <c r="C17" s="54"/>
      <c r="D17" s="39"/>
      <c r="E17" s="40"/>
      <c r="F17" s="40"/>
    </row>
    <row r="18" spans="2:6" ht="16.5" thickBot="1">
      <c r="B18" s="21" t="s">
        <v>23</v>
      </c>
      <c r="C18" s="56">
        <f>C15</f>
        <v>20015.27</v>
      </c>
      <c r="D18" s="31">
        <f>D15+D17</f>
        <v>149102.12</v>
      </c>
      <c r="E18" s="31">
        <f>E15+E17</f>
        <v>155339.13</v>
      </c>
      <c r="F18" s="31">
        <f>F15+F17</f>
        <v>13778.25999999998</v>
      </c>
    </row>
    <row r="19" spans="2:6" ht="15.75">
      <c r="B19" s="72" t="s">
        <v>11</v>
      </c>
      <c r="C19" s="73"/>
      <c r="D19" s="73"/>
      <c r="E19" s="73"/>
      <c r="F19" s="74"/>
    </row>
    <row r="20" spans="2:6" ht="15.75">
      <c r="B20" s="13" t="s">
        <v>12</v>
      </c>
      <c r="C20" s="13"/>
      <c r="D20" s="11"/>
      <c r="E20" s="6"/>
      <c r="F20" s="5"/>
    </row>
    <row r="21" spans="2:6" ht="15.75">
      <c r="B21" s="13" t="s">
        <v>34</v>
      </c>
      <c r="C21" s="53">
        <v>14016.88</v>
      </c>
      <c r="D21" s="70">
        <v>57693.34</v>
      </c>
      <c r="E21" s="6">
        <v>64476.63</v>
      </c>
      <c r="F21" s="25">
        <f>C21+D21-E21</f>
        <v>7233.590000000004</v>
      </c>
    </row>
    <row r="22" spans="2:6" ht="15.75">
      <c r="B22" s="13" t="s">
        <v>13</v>
      </c>
      <c r="C22" s="53"/>
      <c r="D22" s="11"/>
      <c r="E22" s="6"/>
      <c r="F22" s="25"/>
    </row>
    <row r="23" spans="2:6" ht="15.75">
      <c r="B23" s="13" t="s">
        <v>14</v>
      </c>
      <c r="C23" s="94">
        <v>21599.62</v>
      </c>
      <c r="D23" s="94">
        <v>98980.3</v>
      </c>
      <c r="E23" s="94">
        <v>107811.31</v>
      </c>
      <c r="F23" s="95">
        <f>C23+D23-E23</f>
        <v>12768.61</v>
      </c>
    </row>
    <row r="24" spans="2:6" ht="16.5" thickBot="1">
      <c r="B24" s="26" t="s">
        <v>15</v>
      </c>
      <c r="C24" s="26"/>
      <c r="D24" s="19"/>
      <c r="E24" s="18"/>
      <c r="F24" s="20"/>
    </row>
    <row r="25" spans="2:6" ht="16.5" thickBot="1">
      <c r="B25" s="21" t="s">
        <v>24</v>
      </c>
      <c r="C25" s="56">
        <f>C21+C23</f>
        <v>35616.5</v>
      </c>
      <c r="D25" s="31">
        <f>SUM(D20:D24)</f>
        <v>156673.64</v>
      </c>
      <c r="E25" s="31">
        <f>SUM(E20:E24)</f>
        <v>172287.94</v>
      </c>
      <c r="F25" s="31">
        <f>SUM(F20:F24)</f>
        <v>20002.200000000004</v>
      </c>
    </row>
    <row r="26" spans="2:6" ht="27">
      <c r="B26" s="32" t="s">
        <v>16</v>
      </c>
      <c r="C26" s="33">
        <f>C18+C25</f>
        <v>55631.770000000004</v>
      </c>
      <c r="D26" s="33">
        <f>D18+D25</f>
        <v>305775.76</v>
      </c>
      <c r="E26" s="33">
        <f>E18+E25</f>
        <v>327627.07</v>
      </c>
      <c r="F26" s="33">
        <f>F18+F25</f>
        <v>33780.459999999985</v>
      </c>
    </row>
    <row r="27" spans="2:6" ht="16.5" thickBot="1">
      <c r="B27" s="75" t="s">
        <v>32</v>
      </c>
      <c r="C27" s="76"/>
      <c r="D27" s="76"/>
      <c r="E27" s="76"/>
      <c r="F27" s="77"/>
    </row>
    <row r="28" spans="2:6" ht="16.5" thickBot="1">
      <c r="B28" s="21" t="s">
        <v>25</v>
      </c>
      <c r="C28" s="55"/>
      <c r="D28" s="22"/>
      <c r="E28" s="23"/>
      <c r="F28" s="24"/>
    </row>
    <row r="30" spans="2:8" ht="15.75">
      <c r="B30" s="78" t="s">
        <v>53</v>
      </c>
      <c r="C30" s="78"/>
      <c r="D30" s="78"/>
      <c r="E30" s="78"/>
      <c r="F30" s="78"/>
      <c r="G30" s="15"/>
      <c r="H30" s="15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5">
      <selection activeCell="D33" sqref="D3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8" t="s">
        <v>27</v>
      </c>
      <c r="B1" s="88"/>
      <c r="C1" s="88"/>
      <c r="D1" s="88"/>
      <c r="E1" s="88"/>
      <c r="F1" s="88"/>
      <c r="G1" s="88"/>
    </row>
    <row r="2" spans="1:7" ht="15.75">
      <c r="A2" s="88" t="s">
        <v>26</v>
      </c>
      <c r="B2" s="88"/>
      <c r="C2" s="88"/>
      <c r="D2" s="88"/>
      <c r="E2" s="88"/>
      <c r="F2" s="88"/>
      <c r="G2" s="88"/>
    </row>
    <row r="3" spans="1:7" ht="15.75">
      <c r="A3" s="89" t="s">
        <v>0</v>
      </c>
      <c r="B3" s="89"/>
      <c r="C3" s="89"/>
      <c r="D3" s="89"/>
      <c r="E3" s="89"/>
      <c r="F3" s="89"/>
      <c r="G3" s="89"/>
    </row>
    <row r="4" spans="1:7" ht="15.75">
      <c r="A4" s="43"/>
      <c r="B4" s="46"/>
      <c r="C4" s="43"/>
      <c r="D4" s="90" t="s">
        <v>40</v>
      </c>
      <c r="E4" s="90"/>
      <c r="F4" s="47"/>
      <c r="G4" s="43"/>
    </row>
    <row r="5" spans="1:7" ht="110.25" customHeight="1">
      <c r="A5" s="48" t="s">
        <v>3</v>
      </c>
      <c r="B5" s="49" t="s">
        <v>4</v>
      </c>
      <c r="C5" s="48" t="s">
        <v>44</v>
      </c>
      <c r="D5" s="50" t="s">
        <v>41</v>
      </c>
      <c r="E5" s="51" t="s">
        <v>42</v>
      </c>
      <c r="F5" s="52" t="s">
        <v>5</v>
      </c>
      <c r="G5" s="48" t="s">
        <v>6</v>
      </c>
    </row>
    <row r="6" spans="1:7" ht="15.75" customHeight="1">
      <c r="A6" s="84" t="s">
        <v>43</v>
      </c>
      <c r="B6" s="86"/>
      <c r="C6" s="86"/>
      <c r="D6" s="86"/>
      <c r="E6" s="86"/>
      <c r="F6" s="86"/>
      <c r="G6" s="87"/>
    </row>
    <row r="7" spans="1:7" ht="15.75" customHeight="1">
      <c r="A7" s="72" t="s">
        <v>9</v>
      </c>
      <c r="B7" s="73"/>
      <c r="C7" s="73"/>
      <c r="D7" s="73"/>
      <c r="E7" s="73"/>
      <c r="F7" s="73"/>
      <c r="G7" s="74"/>
    </row>
    <row r="8" spans="1:7" ht="25.5">
      <c r="A8" s="4" t="s">
        <v>1</v>
      </c>
      <c r="B8" s="58"/>
      <c r="C8" s="58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8"/>
      <c r="C9" s="58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.7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2" customHeight="1">
      <c r="A12" s="4" t="s">
        <v>36</v>
      </c>
      <c r="B12" s="58">
        <v>0.64</v>
      </c>
      <c r="C12" s="58">
        <v>0.64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1.25" customHeight="1">
      <c r="A13" s="4" t="s">
        <v>49</v>
      </c>
      <c r="B13" s="58"/>
      <c r="C13" s="58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7" customHeight="1">
      <c r="A14" s="42" t="s">
        <v>52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5.99</v>
      </c>
      <c r="C15" s="20">
        <v>5.99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20">
        <v>0.97</v>
      </c>
      <c r="C16" s="20">
        <v>0.97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20">
        <v>0.97</v>
      </c>
      <c r="C17" s="20">
        <v>0.97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9">
        <v>0.2</v>
      </c>
      <c r="C18" s="59">
        <v>0.2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14.290000000000001</v>
      </c>
      <c r="C19" s="34">
        <f>SUM(C8:C18)</f>
        <v>14.290000000000001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91" t="s">
        <v>10</v>
      </c>
      <c r="B20" s="92"/>
      <c r="C20" s="92"/>
      <c r="D20" s="92"/>
      <c r="E20" s="92"/>
      <c r="F20" s="92"/>
      <c r="G20" s="93"/>
    </row>
    <row r="21" spans="1:7" ht="15.75">
      <c r="A21" s="69"/>
      <c r="B21" s="64"/>
      <c r="C21" s="66"/>
      <c r="D21" s="65">
        <f>B21-C21</f>
        <v>0</v>
      </c>
      <c r="E21" s="66">
        <f>D21*'Часть 1'!$D$7*12/1000</f>
        <v>0</v>
      </c>
      <c r="F21" s="67"/>
      <c r="G21" s="67"/>
    </row>
    <row r="22" spans="1:7" ht="16.5" thickBot="1">
      <c r="A22" s="60" t="s">
        <v>29</v>
      </c>
      <c r="B22" s="61">
        <f>SUM(B21:B21)</f>
        <v>0</v>
      </c>
      <c r="C22" s="61">
        <f>SUM(C21:C21)</f>
        <v>0</v>
      </c>
      <c r="D22" s="61">
        <f>SUM(D21:D21)</f>
        <v>0</v>
      </c>
      <c r="E22" s="57">
        <f>SUM(E21:E21)</f>
        <v>0</v>
      </c>
      <c r="F22" s="62" t="s">
        <v>8</v>
      </c>
      <c r="G22" s="62" t="s">
        <v>8</v>
      </c>
    </row>
    <row r="23" spans="1:7" ht="16.5" thickBot="1">
      <c r="A23" s="35" t="s">
        <v>30</v>
      </c>
      <c r="B23" s="38">
        <f>B19+B22</f>
        <v>14.290000000000001</v>
      </c>
      <c r="C23" s="38">
        <f>C19+C22</f>
        <v>14.290000000000001</v>
      </c>
      <c r="D23" s="38">
        <f>D19+D22</f>
        <v>0</v>
      </c>
      <c r="E23" s="63">
        <f>E19+E22</f>
        <v>0</v>
      </c>
      <c r="F23" s="36" t="s">
        <v>8</v>
      </c>
      <c r="G23" s="37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8" t="s">
        <v>53</v>
      </c>
      <c r="B26" s="78"/>
      <c r="C26" s="78"/>
      <c r="D26" s="78"/>
      <c r="E26" s="78"/>
      <c r="F26" s="78"/>
      <c r="G26" s="7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2014-02-13T07:19:27Z</cp:lastPrinted>
  <dcterms:created xsi:type="dcterms:W3CDTF">2008-12-01T07:12:21Z</dcterms:created>
  <dcterms:modified xsi:type="dcterms:W3CDTF">2014-02-13T07:19:56Z</dcterms:modified>
  <cp:category/>
  <cp:version/>
  <cp:contentType/>
  <cp:contentStatus/>
</cp:coreProperties>
</file>