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<sst xmlns="http://schemas.openxmlformats.org/spreadsheetml/2006/main" count="89" uniqueCount="59">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</sst>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1" fontId="6" fillId="0" borderId="13" xfId="0" applyNumberFormat="1" applyFont="1" applyBorder="1" applyAlignment="1">
      <alignment horizontal="center" vertical="top" shrinkToFit="1"/>
    </xf>
    <xf numFmtId="171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1" fontId="1" fillId="0" borderId="30" xfId="0" applyNumberFormat="1" applyFont="1" applyBorder="1" applyAlignment="1">
      <alignment horizontal="center" vertical="top" shrinkToFit="1"/>
    </xf>
    <xf numFmtId="171" fontId="1" fillId="0" borderId="3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1" fontId="6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31" sqref="I3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5"/>
      <c r="H2" s="15"/>
      <c r="I2" s="15"/>
    </row>
    <row r="3" spans="2:9" ht="15.75">
      <c r="B3" s="64" t="s">
        <v>18</v>
      </c>
      <c r="C3" s="64"/>
      <c r="D3" s="64"/>
      <c r="E3" s="64"/>
      <c r="F3" s="64"/>
      <c r="G3" s="14"/>
      <c r="H3" s="14"/>
      <c r="I3" s="14"/>
    </row>
    <row r="4" spans="2:9" ht="15.75">
      <c r="B4" s="64" t="s">
        <v>20</v>
      </c>
      <c r="C4" s="64"/>
      <c r="D4" s="64"/>
      <c r="E4" s="64"/>
      <c r="F4" s="64"/>
      <c r="G4" s="14"/>
      <c r="H4" s="14"/>
      <c r="I4" s="14"/>
    </row>
    <row r="5" spans="2:9" ht="15.75">
      <c r="B5" s="64" t="s">
        <v>55</v>
      </c>
      <c r="C5" s="64"/>
      <c r="D5" s="64"/>
      <c r="E5" s="64"/>
      <c r="F5" s="64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2">
        <v>843.2</v>
      </c>
      <c r="E7" s="41" t="s">
        <v>38</v>
      </c>
    </row>
    <row r="8" spans="2:5" ht="15.75">
      <c r="B8" s="12" t="s">
        <v>39</v>
      </c>
      <c r="C8" s="12"/>
      <c r="D8" s="88">
        <v>49.3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54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3" t="s">
        <v>43</v>
      </c>
      <c r="C13" s="74"/>
      <c r="D13" s="75"/>
      <c r="E13" s="75"/>
      <c r="F13" s="76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6" t="s">
        <v>31</v>
      </c>
      <c r="C15" s="77">
        <v>7095.05</v>
      </c>
      <c r="D15" s="69">
        <v>137478.42</v>
      </c>
      <c r="E15" s="69">
        <v>134339.32</v>
      </c>
      <c r="F15" s="71">
        <f>C15+D15-E15</f>
        <v>10234.149999999994</v>
      </c>
    </row>
    <row r="16" spans="2:6" ht="198.75" customHeight="1">
      <c r="B16" s="17" t="s">
        <v>46</v>
      </c>
      <c r="C16" s="78"/>
      <c r="D16" s="70"/>
      <c r="E16" s="70"/>
      <c r="F16" s="72"/>
    </row>
    <row r="17" spans="2:6" ht="18.75" customHeight="1" thickBot="1">
      <c r="B17" s="39" t="s">
        <v>47</v>
      </c>
      <c r="C17" s="89">
        <v>29.12</v>
      </c>
      <c r="D17" s="89">
        <v>365.88</v>
      </c>
      <c r="E17" s="89">
        <v>332.55</v>
      </c>
      <c r="F17" s="63">
        <f>C17+D17-E17</f>
        <v>62.44999999999999</v>
      </c>
    </row>
    <row r="18" spans="2:6" ht="16.5" thickBot="1">
      <c r="B18" s="21" t="s">
        <v>23</v>
      </c>
      <c r="C18" s="51">
        <f>C15+C17</f>
        <v>7124.17</v>
      </c>
      <c r="D18" s="31">
        <f>D15+D17</f>
        <v>137844.30000000002</v>
      </c>
      <c r="E18" s="31">
        <f>E15+E17</f>
        <v>134671.87</v>
      </c>
      <c r="F18" s="31">
        <f>F15+F17</f>
        <v>10296.599999999995</v>
      </c>
    </row>
    <row r="19" spans="2:6" ht="15.75">
      <c r="B19" s="79" t="s">
        <v>11</v>
      </c>
      <c r="C19" s="80"/>
      <c r="D19" s="80"/>
      <c r="E19" s="80"/>
      <c r="F19" s="81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92">
        <v>1202.56</v>
      </c>
      <c r="D21" s="93">
        <v>42494.17</v>
      </c>
      <c r="E21" s="92">
        <v>42092.21</v>
      </c>
      <c r="F21" s="91">
        <f>C21+D21-E21</f>
        <v>1604.5199999999968</v>
      </c>
    </row>
    <row r="22" spans="2:6" ht="15.75">
      <c r="B22" s="13" t="s">
        <v>13</v>
      </c>
      <c r="C22" s="6"/>
      <c r="D22" s="11"/>
      <c r="E22" s="6"/>
      <c r="F22" s="25"/>
    </row>
    <row r="23" spans="2:6" ht="15.75">
      <c r="B23" s="13" t="s">
        <v>14</v>
      </c>
      <c r="C23" s="90">
        <v>2217.29</v>
      </c>
      <c r="D23" s="90">
        <v>71282.38</v>
      </c>
      <c r="E23" s="90">
        <v>70525.94</v>
      </c>
      <c r="F23" s="91">
        <f>C23+D23-E23</f>
        <v>2973.729999999996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1">
        <f>C21+C23</f>
        <v>3419.85</v>
      </c>
      <c r="D25" s="31">
        <f>SUM(D20:D24)</f>
        <v>113776.55</v>
      </c>
      <c r="E25" s="31">
        <f>SUM(E20:E24)</f>
        <v>112618.15</v>
      </c>
      <c r="F25" s="31">
        <f>SUM(F20:F24)</f>
        <v>4578.249999999993</v>
      </c>
    </row>
    <row r="26" spans="2:6" ht="27">
      <c r="B26" s="32" t="s">
        <v>16</v>
      </c>
      <c r="C26" s="33">
        <f>C18+C25</f>
        <v>10544.02</v>
      </c>
      <c r="D26" s="33">
        <f>D18+D25</f>
        <v>251620.85000000003</v>
      </c>
      <c r="E26" s="33">
        <f>E18+E25</f>
        <v>247290.02</v>
      </c>
      <c r="F26" s="33">
        <f>F18+F25</f>
        <v>14874.849999999988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21" t="s">
        <v>25</v>
      </c>
      <c r="C28" s="50"/>
      <c r="D28" s="22"/>
      <c r="E28" s="23"/>
      <c r="F28" s="24"/>
    </row>
    <row r="30" spans="2:8" ht="15.75">
      <c r="B30" s="64" t="s">
        <v>53</v>
      </c>
      <c r="C30" s="64"/>
      <c r="D30" s="64"/>
      <c r="E30" s="64"/>
      <c r="F30" s="64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F39" sqref="F38:F3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0"/>
      <c r="B4" s="43"/>
      <c r="C4" s="40"/>
      <c r="D4" s="84" t="s">
        <v>40</v>
      </c>
      <c r="E4" s="84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3" t="s">
        <v>43</v>
      </c>
      <c r="B6" s="75"/>
      <c r="C6" s="75"/>
      <c r="D6" s="75"/>
      <c r="E6" s="75"/>
      <c r="F6" s="75"/>
      <c r="G6" s="76"/>
    </row>
    <row r="7" spans="1:7" ht="15.75" customHeight="1">
      <c r="A7" s="79" t="s">
        <v>9</v>
      </c>
      <c r="B7" s="80"/>
      <c r="C7" s="80"/>
      <c r="D7" s="80"/>
      <c r="E7" s="80"/>
      <c r="F7" s="80"/>
      <c r="G7" s="8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3">
        <v>0.25</v>
      </c>
      <c r="C12" s="53">
        <v>0.25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8.5" customHeight="1">
      <c r="A14" s="62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4"/>
      <c r="C18" s="54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13.700000000000001</v>
      </c>
      <c r="C19" s="34">
        <f>SUM(C8:C18)</f>
        <v>13.700000000000001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9"/>
      <c r="B21" s="60"/>
      <c r="C21" s="60"/>
      <c r="D21" s="5">
        <f>B21-C21</f>
        <v>0</v>
      </c>
      <c r="E21" s="58">
        <f>D21*'Часть 1'!$D$7*12/1000</f>
        <v>0</v>
      </c>
      <c r="F21" s="61"/>
      <c r="G21" s="61"/>
    </row>
    <row r="22" spans="1:7" ht="16.5" thickBot="1">
      <c r="A22" s="55" t="s">
        <v>29</v>
      </c>
      <c r="B22" s="56">
        <f>SUM(B21:B21)</f>
        <v>0</v>
      </c>
      <c r="C22" s="56">
        <f>SUM(C21:C21)</f>
        <v>0</v>
      </c>
      <c r="D22" s="56">
        <f>SUM(D21:D21)</f>
        <v>0</v>
      </c>
      <c r="E22" s="56">
        <f>SUM(E21:E21)</f>
        <v>0</v>
      </c>
      <c r="F22" s="52" t="s">
        <v>8</v>
      </c>
      <c r="G22" s="52" t="s">
        <v>8</v>
      </c>
    </row>
    <row r="23" spans="1:7" ht="16.5" thickBot="1">
      <c r="A23" s="35" t="s">
        <v>30</v>
      </c>
      <c r="B23" s="38">
        <f>B19+B22</f>
        <v>13.700000000000001</v>
      </c>
      <c r="C23" s="38">
        <f>C19+C22</f>
        <v>13.700000000000001</v>
      </c>
      <c r="D23" s="38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4" t="s">
        <v>53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2014-02-13T10:28:42Z</cp:lastPrinted>
  <dcterms:created xsi:type="dcterms:W3CDTF">2008-12-01T07:12:21Z</dcterms:created>
  <dcterms:modified xsi:type="dcterms:W3CDTF">2014-02-13T10:30:20Z</dcterms:modified>
  <cp:category/>
  <cp:version/>
  <cp:contentType/>
  <cp:contentStatus/>
</cp:coreProperties>
</file>