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<sst xmlns="http://schemas.openxmlformats.org/spreadsheetml/2006/main" count="92" uniqueCount="62">
  <si>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</si>
  <si>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</si>
  <si>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</si>
  <si>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</si>
  <si>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</si>
  <si>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</si>
  <si>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</si>
  <si>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</si>
  <si>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</si>
  <si>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</si>
  <si>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</si>
  <si>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</si>
  <si>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</si>
  <si>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</si>
  <si>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</si>
  <si>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</si>
  <si>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</si>
  <si>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</si>
  <si>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</si>
  <si>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</si>
  <si>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</si>
  <si>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</si>
  <si>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</si>
  <si>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</si>
  <si>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</si>
  <si>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</si>
  <si>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</si>
  <si>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</si>
  <si>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</si>
  <si>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</si>
  <si>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</si>
  <si>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</si>
  <si>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</si>
  <si>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</si>
  <si>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</si>
  <si>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</si>
  <si>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</si>
  <si>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</si>
  <si>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</si>
  <si>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</si>
  <si>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</si>
  <si>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</si>
  <si>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</si>
  <si>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10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</si>
  <si>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</si>
  <si>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</si>
  <si>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</si>
  <si>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</si>
  <si>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</si>
  <si>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</si>
  <si>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</si>
  <si>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</si>
  <si>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</si>
  <si>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</si>
  <si>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</si>
  <si>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</si>
  <si>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</si>
  <si>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</si>
  <si>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</si>
  <si>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кровли 2011 год</t>
  </si>
  <si>
    <t>штукатурка стены</t>
  </si>
  <si>
    <t>ремонт электропроводки 2011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</si>
</sst>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3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2" fontId="3" fillId="0" borderId="2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H26" sqref="H26"/>
    </sheetView>
  </sheetViews>
  <sheetFormatPr defaultColWidth="9.00390625" defaultRowHeight="15.75"/>
  <cols>
    <col min="1" max="1" width="3.00390625" style="0" customWidth="1"/>
    <col min="2" max="2" width="27.25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58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696.1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3" t="s">
        <v>43</v>
      </c>
      <c r="C13" s="74"/>
      <c r="D13" s="74"/>
      <c r="E13" s="74"/>
      <c r="F13" s="75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82">
        <v>2524.86</v>
      </c>
      <c r="D15" s="82">
        <v>127727.85</v>
      </c>
      <c r="E15" s="83">
        <v>128514.4</v>
      </c>
      <c r="F15" s="84">
        <f>C15+D15-E15</f>
        <v>1738.3100000000122</v>
      </c>
    </row>
    <row r="16" spans="2:6" ht="176.25" customHeight="1">
      <c r="B16" s="15" t="s">
        <v>46</v>
      </c>
      <c r="C16" s="85"/>
      <c r="D16" s="85"/>
      <c r="E16" s="86"/>
      <c r="F16" s="86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2524.86</v>
      </c>
      <c r="D18" s="29">
        <f>D15</f>
        <v>127727.85</v>
      </c>
      <c r="E18" s="29">
        <f>E15+E17</f>
        <v>128514.4</v>
      </c>
      <c r="F18" s="29">
        <f>F15+F17</f>
        <v>1738.3100000000122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1" t="s">
        <v>12</v>
      </c>
      <c r="C20" s="91">
        <v>6827.61</v>
      </c>
      <c r="D20" s="91">
        <v>294974.91</v>
      </c>
      <c r="E20" s="91">
        <v>296937.91</v>
      </c>
      <c r="F20" s="87">
        <f>C20+D20-E20</f>
        <v>4864.609999999986</v>
      </c>
    </row>
    <row r="21" spans="2:6" ht="15.75">
      <c r="B21" s="11" t="s">
        <v>34</v>
      </c>
      <c r="C21" s="91">
        <v>716.45</v>
      </c>
      <c r="D21" s="91">
        <v>26117.85</v>
      </c>
      <c r="E21" s="91">
        <v>26321.6</v>
      </c>
      <c r="F21" s="87">
        <f>C21+D21-E21</f>
        <v>512.7000000000007</v>
      </c>
    </row>
    <row r="22" spans="2:6" ht="15.75">
      <c r="B22" s="11" t="s">
        <v>13</v>
      </c>
      <c r="C22" s="88"/>
      <c r="D22" s="88"/>
      <c r="E22" s="89"/>
      <c r="F22" s="90"/>
    </row>
    <row r="23" spans="2:6" ht="15.75">
      <c r="B23" s="11" t="s">
        <v>14</v>
      </c>
      <c r="C23" s="91">
        <v>1110.72</v>
      </c>
      <c r="D23" s="91">
        <v>42514.42</v>
      </c>
      <c r="E23" s="91">
        <v>42544.25</v>
      </c>
      <c r="F23" s="87">
        <f>C23+D23-E23</f>
        <v>1080.8899999999994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8654.779999999999</v>
      </c>
      <c r="D25" s="29">
        <f>D20+D21+D23</f>
        <v>363607.17999999993</v>
      </c>
      <c r="E25" s="29">
        <f>SUM(E20:E24)</f>
        <v>365803.75999999995</v>
      </c>
      <c r="F25" s="29">
        <f>SUM(F20:F24)</f>
        <v>6458.199999999986</v>
      </c>
    </row>
    <row r="26" spans="2:6" ht="27">
      <c r="B26" s="30" t="s">
        <v>16</v>
      </c>
      <c r="C26" s="31">
        <f>C18+C25</f>
        <v>11179.64</v>
      </c>
      <c r="D26" s="31">
        <f>D18+D25</f>
        <v>491335.0299999999</v>
      </c>
      <c r="E26" s="31">
        <f>E18+E25</f>
        <v>494318.1599999999</v>
      </c>
      <c r="F26" s="31">
        <f>F18+F25</f>
        <v>8196.509999999998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2" t="s">
        <v>53</v>
      </c>
      <c r="C30" s="72"/>
      <c r="D30" s="72"/>
      <c r="E30" s="72"/>
      <c r="F30" s="72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5">
      <selection activeCell="A25" sqref="A2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6" t="s">
        <v>27</v>
      </c>
      <c r="B1" s="76"/>
      <c r="C1" s="76"/>
      <c r="D1" s="76"/>
      <c r="E1" s="76"/>
      <c r="F1" s="76"/>
      <c r="G1" s="76"/>
    </row>
    <row r="2" spans="1:7" ht="15.75">
      <c r="A2" s="76" t="s">
        <v>26</v>
      </c>
      <c r="B2" s="76"/>
      <c r="C2" s="76"/>
      <c r="D2" s="76"/>
      <c r="E2" s="76"/>
      <c r="F2" s="76"/>
      <c r="G2" s="76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40"/>
      <c r="B4" s="43"/>
      <c r="C4" s="40"/>
      <c r="D4" s="78" t="s">
        <v>40</v>
      </c>
      <c r="E4" s="78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3" t="s">
        <v>43</v>
      </c>
      <c r="B6" s="74"/>
      <c r="C6" s="74"/>
      <c r="D6" s="74"/>
      <c r="E6" s="74"/>
      <c r="F6" s="74"/>
      <c r="G6" s="75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0">
        <v>0.25</v>
      </c>
      <c r="C12" s="50">
        <v>0.25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5" customHeight="1">
      <c r="A13" s="4" t="s">
        <v>49</v>
      </c>
      <c r="B13" s="50">
        <v>0.24</v>
      </c>
      <c r="C13" s="50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6.25" customHeight="1">
      <c r="A14" s="59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13.15</v>
      </c>
      <c r="C19" s="32">
        <f>SUM(C8:C18)</f>
        <v>13.15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9" t="s">
        <v>10</v>
      </c>
      <c r="B20" s="80"/>
      <c r="C20" s="80"/>
      <c r="D20" s="80"/>
      <c r="E20" s="80"/>
      <c r="F20" s="80"/>
      <c r="G20" s="81"/>
    </row>
    <row r="21" spans="1:7" ht="15.75">
      <c r="A21" s="60" t="s">
        <v>59</v>
      </c>
      <c r="B21" s="57">
        <v>0.87</v>
      </c>
      <c r="C21" s="57">
        <v>0.87</v>
      </c>
      <c r="D21" s="18">
        <f>B21-C21</f>
        <v>0</v>
      </c>
      <c r="E21" s="5">
        <f>D21*'Часть 1'!$D$7*12/1000</f>
        <v>0</v>
      </c>
      <c r="F21" s="58"/>
      <c r="G21" s="58"/>
    </row>
    <row r="22" spans="1:7" ht="15.75">
      <c r="A22" s="61" t="s">
        <v>60</v>
      </c>
      <c r="B22" s="63">
        <v>0.38</v>
      </c>
      <c r="C22" s="63">
        <v>0.38</v>
      </c>
      <c r="D22" s="18">
        <f>B22-C22</f>
        <v>0</v>
      </c>
      <c r="E22" s="5">
        <f>D22*'Часть 1'!$D$7*12/1000</f>
        <v>0</v>
      </c>
      <c r="F22" s="58"/>
      <c r="G22" s="58"/>
    </row>
    <row r="23" spans="1:7" ht="15.75">
      <c r="A23" s="62" t="s">
        <v>61</v>
      </c>
      <c r="B23" s="64">
        <v>0.89</v>
      </c>
      <c r="C23" s="57">
        <v>0.89</v>
      </c>
      <c r="D23" s="5"/>
      <c r="E23" s="5"/>
      <c r="F23" s="58"/>
      <c r="G23" s="58"/>
    </row>
    <row r="24" spans="1:7" ht="16.5" thickBot="1">
      <c r="A24" s="52" t="s">
        <v>29</v>
      </c>
      <c r="B24" s="53">
        <f>SUM(B21:B23)</f>
        <v>2.14</v>
      </c>
      <c r="C24" s="53">
        <f>SUM(C21:C23)</f>
        <v>2.14</v>
      </c>
      <c r="D24" s="53">
        <f>SUM(D21:D22)</f>
        <v>0</v>
      </c>
      <c r="E24" s="55">
        <f>SUM(E21:E22)</f>
        <v>0</v>
      </c>
      <c r="F24" s="54" t="s">
        <v>8</v>
      </c>
      <c r="G24" s="54" t="s">
        <v>8</v>
      </c>
    </row>
    <row r="25" spans="1:7" ht="16.5" thickBot="1">
      <c r="A25" s="33" t="s">
        <v>30</v>
      </c>
      <c r="B25" s="36">
        <f>B19+B24</f>
        <v>15.290000000000001</v>
      </c>
      <c r="C25" s="36">
        <f>C19+C24</f>
        <v>15.290000000000001</v>
      </c>
      <c r="D25" s="36">
        <f>D19+D24</f>
        <v>0</v>
      </c>
      <c r="E25" s="56">
        <f>E19+E24</f>
        <v>0</v>
      </c>
      <c r="F25" s="34" t="s">
        <v>8</v>
      </c>
      <c r="G25" s="35" t="s">
        <v>8</v>
      </c>
    </row>
    <row r="26" spans="1:7" ht="15.75">
      <c r="A26" s="6"/>
      <c r="B26" s="8"/>
      <c r="C26" s="7"/>
      <c r="D26" s="7"/>
      <c r="E26" s="7"/>
      <c r="F26" s="7"/>
      <c r="G26" s="7"/>
    </row>
    <row r="28" spans="1:7" ht="15.75">
      <c r="A28" s="72" t="s">
        <v>53</v>
      </c>
      <c r="B28" s="72"/>
      <c r="C28" s="72"/>
      <c r="D28" s="72"/>
      <c r="E28" s="72"/>
      <c r="F28" s="72"/>
      <c r="G28" s="72"/>
    </row>
  </sheetData>
  <sheetProtection/>
  <mergeCells count="8">
    <mergeCell ref="A28:G28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2013-03-11T05:42:29Z</cp:lastPrinted>
  <dcterms:created xsi:type="dcterms:W3CDTF">2008-12-01T07:12:21Z</dcterms:created>
  <dcterms:modified xsi:type="dcterms:W3CDTF">2013-03-11T05:43:08Z</dcterms:modified>
  <cp:category/>
  <cp:version/>
  <cp:contentType/>
  <cp:contentStatus/>
</cp:coreProperties>
</file>