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<sst xmlns="http://schemas.openxmlformats.org/spreadsheetml/2006/main" count="92" uniqueCount="61">
  <si>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</si>
  <si>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</si>
  <si>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</si>
  <si>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</si>
  <si>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</si>
  <si>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</si>
  <si>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</si>
  <si>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</si>
  <si>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</si>
  <si>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</si>
  <si>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</si>
  <si>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</si>
  <si>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</si>
  <si>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</si>
  <si>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</si>
  <si>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</si>
  <si>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</si>
  <si>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</si>
  <si>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</si>
  <si>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</si>
  <si>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</si>
  <si>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</si>
  <si>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</si>
  <si>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</si>
  <si>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</si>
  <si>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</si>
  <si>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</si>
  <si>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</si>
  <si>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</si>
  <si>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</si>
  <si>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</si>
  <si>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</si>
  <si>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</si>
  <si>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</si>
  <si>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</si>
  <si>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</si>
  <si>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</si>
  <si>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</si>
  <si>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</si>
  <si>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</si>
  <si>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</si>
  <si>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</si>
  <si>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</si>
  <si>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9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</si>
  <si>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</si>
  <si>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</si>
  <si>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</si>
  <si>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</si>
  <si>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</si>
  <si>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</si>
  <si>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</si>
  <si>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</si>
  <si>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</si>
  <si>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</si>
  <si>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</si>
  <si>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</si>
  <si>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</si>
  <si>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</si>
  <si>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</si>
  <si>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ремонт отмостки</t>
  </si>
  <si>
    <t>50м/2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</si>
</sst>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/>
    </xf>
    <xf numFmtId="2" fontId="6" fillId="0" borderId="22" xfId="0" applyNumberFormat="1" applyFont="1" applyBorder="1" applyAlignment="1">
      <alignment horizontal="right"/>
    </xf>
    <xf numFmtId="2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I20" sqref="I20"/>
    </sheetView>
  </sheetViews>
  <sheetFormatPr defaultColWidth="9.00390625" defaultRowHeight="15.75"/>
  <cols>
    <col min="1" max="1" width="3.00390625" style="0" customWidth="1"/>
    <col min="2" max="2" width="27.87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62" t="s">
        <v>19</v>
      </c>
      <c r="C2" s="62"/>
      <c r="D2" s="62"/>
      <c r="E2" s="62"/>
      <c r="F2" s="62"/>
      <c r="G2" s="13"/>
      <c r="H2" s="13"/>
      <c r="I2" s="13"/>
    </row>
    <row r="3" spans="2:9" ht="15.75">
      <c r="B3" s="62" t="s">
        <v>18</v>
      </c>
      <c r="C3" s="62"/>
      <c r="D3" s="62"/>
      <c r="E3" s="62"/>
      <c r="F3" s="62"/>
      <c r="G3" s="12"/>
      <c r="H3" s="12"/>
      <c r="I3" s="12"/>
    </row>
    <row r="4" spans="2:9" ht="15.75">
      <c r="B4" s="62" t="s">
        <v>20</v>
      </c>
      <c r="C4" s="62"/>
      <c r="D4" s="62"/>
      <c r="E4" s="62"/>
      <c r="F4" s="62"/>
      <c r="G4" s="12"/>
      <c r="H4" s="12"/>
      <c r="I4" s="12"/>
    </row>
    <row r="5" spans="2:9" ht="15.75">
      <c r="B5" s="62" t="s">
        <v>58</v>
      </c>
      <c r="C5" s="62"/>
      <c r="D5" s="62"/>
      <c r="E5" s="62"/>
      <c r="F5" s="6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474.2</v>
      </c>
      <c r="E7" s="41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7" t="s">
        <v>43</v>
      </c>
      <c r="C13" s="68"/>
      <c r="D13" s="68"/>
      <c r="E13" s="68"/>
      <c r="F13" s="69"/>
    </row>
    <row r="14" spans="2:6" ht="15.75" customHeight="1">
      <c r="B14" s="64" t="s">
        <v>33</v>
      </c>
      <c r="C14" s="65"/>
      <c r="D14" s="65"/>
      <c r="E14" s="65"/>
      <c r="F14" s="66"/>
    </row>
    <row r="15" spans="2:6" ht="15.75" customHeight="1">
      <c r="B15" s="14" t="s">
        <v>31</v>
      </c>
      <c r="C15" s="79">
        <v>2896.45</v>
      </c>
      <c r="D15" s="79">
        <v>135090</v>
      </c>
      <c r="E15" s="80">
        <v>136476.77</v>
      </c>
      <c r="F15" s="80">
        <f>C15+D15-E15</f>
        <v>1509.6800000000221</v>
      </c>
    </row>
    <row r="16" spans="2:6" ht="187.5" customHeight="1">
      <c r="B16" s="15" t="s">
        <v>46</v>
      </c>
      <c r="C16" s="81"/>
      <c r="D16" s="81"/>
      <c r="E16" s="82"/>
      <c r="F16" s="82"/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2896.45</v>
      </c>
      <c r="D18" s="29">
        <f>D15</f>
        <v>135090</v>
      </c>
      <c r="E18" s="29">
        <f>E15+E17</f>
        <v>136476.77</v>
      </c>
      <c r="F18" s="29">
        <f>F15+F17</f>
        <v>1509.6800000000221</v>
      </c>
    </row>
    <row r="19" spans="2:6" ht="15.75">
      <c r="B19" s="70" t="s">
        <v>11</v>
      </c>
      <c r="C19" s="71"/>
      <c r="D19" s="71"/>
      <c r="E19" s="71"/>
      <c r="F19" s="72"/>
    </row>
    <row r="20" spans="2:6" ht="15.75">
      <c r="B20" s="11" t="s">
        <v>12</v>
      </c>
      <c r="C20" s="87">
        <v>6499.57</v>
      </c>
      <c r="D20" s="87">
        <v>200931.14</v>
      </c>
      <c r="E20" s="87">
        <v>207184.45</v>
      </c>
      <c r="F20" s="83">
        <f>C20+D20-E20</f>
        <v>246.2600000000093</v>
      </c>
    </row>
    <row r="21" spans="2:6" ht="15.75">
      <c r="B21" s="11" t="s">
        <v>34</v>
      </c>
      <c r="C21" s="87">
        <v>305.86</v>
      </c>
      <c r="D21" s="87">
        <v>15231.85</v>
      </c>
      <c r="E21" s="87">
        <v>15581.4</v>
      </c>
      <c r="F21" s="83">
        <f>C21+D21-E21</f>
        <v>-43.68999999999869</v>
      </c>
    </row>
    <row r="22" spans="2:6" ht="15.75">
      <c r="B22" s="11" t="s">
        <v>13</v>
      </c>
      <c r="C22" s="84"/>
      <c r="D22" s="84"/>
      <c r="E22" s="85"/>
      <c r="F22" s="86"/>
    </row>
    <row r="23" spans="2:6" ht="15.75">
      <c r="B23" s="11" t="s">
        <v>14</v>
      </c>
      <c r="C23" s="87">
        <v>466.85</v>
      </c>
      <c r="D23" s="87">
        <v>24934.72</v>
      </c>
      <c r="E23" s="87">
        <v>25447.6</v>
      </c>
      <c r="F23" s="83">
        <f>C23+D23-E23</f>
        <v>-46.029999999998836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1">
        <f>SUM(C20:C24)</f>
        <v>7272.28</v>
      </c>
      <c r="D25" s="60">
        <f>D20+D21+D23</f>
        <v>241097.71000000002</v>
      </c>
      <c r="E25" s="29">
        <f>SUM(E20:E24)</f>
        <v>248213.45</v>
      </c>
      <c r="F25" s="29">
        <f>SUM(F20:F24)</f>
        <v>156.5400000000118</v>
      </c>
    </row>
    <row r="26" spans="2:6" ht="27">
      <c r="B26" s="30" t="s">
        <v>16</v>
      </c>
      <c r="C26" s="31">
        <f>C18+C25</f>
        <v>10168.73</v>
      </c>
      <c r="D26" s="31">
        <f>D25+D18</f>
        <v>376187.71</v>
      </c>
      <c r="E26" s="31">
        <f>E18+E25</f>
        <v>384690.22</v>
      </c>
      <c r="F26" s="31">
        <f>F18+F25</f>
        <v>1666.220000000034</v>
      </c>
    </row>
    <row r="27" spans="2:6" ht="16.5" thickBot="1">
      <c r="B27" s="64" t="s">
        <v>32</v>
      </c>
      <c r="C27" s="65"/>
      <c r="D27" s="65"/>
      <c r="E27" s="65"/>
      <c r="F27" s="66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2" t="s">
        <v>53</v>
      </c>
      <c r="C30" s="62"/>
      <c r="D30" s="62"/>
      <c r="E30" s="62"/>
      <c r="F30" s="62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I19" sqref="I1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3" t="s">
        <v>27</v>
      </c>
      <c r="B1" s="73"/>
      <c r="C1" s="73"/>
      <c r="D1" s="73"/>
      <c r="E1" s="73"/>
      <c r="F1" s="73"/>
      <c r="G1" s="73"/>
    </row>
    <row r="2" spans="1:7" ht="15.75">
      <c r="A2" s="73" t="s">
        <v>26</v>
      </c>
      <c r="B2" s="73"/>
      <c r="C2" s="73"/>
      <c r="D2" s="73"/>
      <c r="E2" s="73"/>
      <c r="F2" s="73"/>
      <c r="G2" s="73"/>
    </row>
    <row r="3" spans="1:7" ht="15.75">
      <c r="A3" s="74" t="s">
        <v>0</v>
      </c>
      <c r="B3" s="74"/>
      <c r="C3" s="74"/>
      <c r="D3" s="74"/>
      <c r="E3" s="74"/>
      <c r="F3" s="74"/>
      <c r="G3" s="74"/>
    </row>
    <row r="4" spans="1:7" ht="15.75">
      <c r="A4" s="40"/>
      <c r="B4" s="43"/>
      <c r="C4" s="40"/>
      <c r="D4" s="75" t="s">
        <v>40</v>
      </c>
      <c r="E4" s="75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67" t="s">
        <v>43</v>
      </c>
      <c r="B6" s="68"/>
      <c r="C6" s="68"/>
      <c r="D6" s="68"/>
      <c r="E6" s="68"/>
      <c r="F6" s="68"/>
      <c r="G6" s="69"/>
    </row>
    <row r="7" spans="1:7" ht="15.75" customHeight="1">
      <c r="A7" s="70" t="s">
        <v>9</v>
      </c>
      <c r="B7" s="71"/>
      <c r="C7" s="71"/>
      <c r="D7" s="71"/>
      <c r="E7" s="71"/>
      <c r="F7" s="71"/>
      <c r="G7" s="72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" customHeight="1">
      <c r="A12" s="4" t="s">
        <v>36</v>
      </c>
      <c r="B12" s="50">
        <v>0.27</v>
      </c>
      <c r="C12" s="50">
        <v>0.27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" customHeight="1">
      <c r="A13" s="4" t="s">
        <v>49</v>
      </c>
      <c r="B13" s="50">
        <v>0.24</v>
      </c>
      <c r="C13" s="50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.75" customHeight="1">
      <c r="A14" s="57" t="s">
        <v>52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13.17</v>
      </c>
      <c r="C19" s="32">
        <f>SUM(C8:C18)</f>
        <v>13.17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6" t="s">
        <v>10</v>
      </c>
      <c r="B20" s="77"/>
      <c r="C20" s="77"/>
      <c r="D20" s="77"/>
      <c r="E20" s="77"/>
      <c r="F20" s="77"/>
      <c r="G20" s="78"/>
    </row>
    <row r="21" spans="1:7" ht="15.75">
      <c r="A21" s="58" t="s">
        <v>59</v>
      </c>
      <c r="B21" s="59">
        <v>10.57</v>
      </c>
      <c r="C21" s="59">
        <v>10.57</v>
      </c>
      <c r="D21" s="5">
        <f>B21-C21</f>
        <v>0</v>
      </c>
      <c r="E21" s="5">
        <f>D21*'Часть 1'!$D$7*12/1000</f>
        <v>0</v>
      </c>
      <c r="F21" s="56" t="s">
        <v>60</v>
      </c>
      <c r="G21" s="56" t="s">
        <v>60</v>
      </c>
    </row>
    <row r="22" spans="1:7" ht="16.5" thickBot="1">
      <c r="A22" s="52" t="s">
        <v>29</v>
      </c>
      <c r="B22" s="53">
        <f>SUM(B21:B21)</f>
        <v>10.57</v>
      </c>
      <c r="C22" s="53">
        <f>SUM(C21:C21)</f>
        <v>10.57</v>
      </c>
      <c r="D22" s="53">
        <f>SUM(D21:D21)</f>
        <v>0</v>
      </c>
      <c r="E22" s="53">
        <f>SUM(E21:E21)</f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23.740000000000002</v>
      </c>
      <c r="C23" s="36">
        <f>C19+C22</f>
        <v>23.740000000000002</v>
      </c>
      <c r="D23" s="36">
        <f>D19+D22</f>
        <v>0</v>
      </c>
      <c r="E23" s="55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2" t="s">
        <v>53</v>
      </c>
      <c r="B26" s="62"/>
      <c r="C26" s="62"/>
      <c r="D26" s="62"/>
      <c r="E26" s="62"/>
      <c r="F26" s="62"/>
      <c r="G26" s="6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2013-03-11T05:41:14Z</cp:lastPrinted>
  <dcterms:created xsi:type="dcterms:W3CDTF">2008-12-01T07:12:21Z</dcterms:created>
  <dcterms:modified xsi:type="dcterms:W3CDTF">2013-03-11T05:42:00Z</dcterms:modified>
  <cp:category/>
  <cp:version/>
  <cp:contentType/>
  <cp:contentStatus/>
</cp:coreProperties>
</file>