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880" windowHeight="9210" activeTab="1"/>
  </bookViews>
  <sheets>
    <sheet name="Часть 1" sheetId="1" r:id="rId1"/>
    <sheet name="Часть 2" sheetId="2" r:id="rId2"/>
  </sheets>
  <definedNames/>
  <calcPr fullCalcOnLoad="1"/>
</workbook>
</file>

<file path=xl/sharedStrings.xml><?xml version="1.0" encoding="utf-8"?>
<sst xmlns="http://schemas.openxmlformats.org/spreadsheetml/2006/main" count="89" uniqueCount="60">
  <si>
    <t xml:space="preserve"> по содержанию и ремонту общего имущества</t>
  </si>
  <si>
    <t>Освещение мест общего пользования</t>
  </si>
  <si>
    <t>Вывоз ТБО</t>
  </si>
  <si>
    <r>
      <t>Наименование работ и услуг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</si>
  <si>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</si>
  <si>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</si>
  <si>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</si>
  <si>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</si>
  <si>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</si>
  <si>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</si>
  <si>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</si>
  <si>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</si>
  <si>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</si>
  <si>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</si>
  <si>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</si>
  <si>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Электроснабжение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</si>
  <si>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</si>
  <si>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</si>
  <si>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</si>
  <si>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</si>
  <si>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</si>
  <si>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</si>
  <si>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</si>
  <si>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</si>
  <si>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</si>
  <si>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Доля собственников (5%)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</si>
  <si>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</si>
  <si>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</si>
  <si>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</si>
  <si>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</si>
  <si>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</si>
  <si>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>Содержание и текущий ремонт</t>
  </si>
  <si>
    <t xml:space="preserve">3. Капитальный ремонт: </t>
  </si>
  <si>
    <t>1. Жилищные услуги:</t>
  </si>
  <si>
    <t>Холодное водоснабжение</t>
  </si>
  <si>
    <t>Размещение ТБО</t>
  </si>
  <si>
    <t>Техобслуживание сетей газоснабжения, входящих в состав  общего имущества</t>
  </si>
  <si>
    <t>Площадь помещений в доме:</t>
  </si>
  <si>
    <t>кв.м.</t>
  </si>
  <si>
    <t>в том числе в муниципальной собственности</t>
  </si>
  <si>
    <t>Долг за УК (+),   перерасход  (-)</t>
  </si>
  <si>
    <t>руб./м2</t>
  </si>
  <si>
    <t>сумма,т.р.</t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</si>
  <si>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</si>
  <si>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(по факту)</t>
    </r>
  </si>
  <si>
    <r>
      <t>(Освещение мест общего пользования,вывоз ТБО,утилизация ТБО,техобслуживание сетей газоснабжения,входящих в состав общего имущества,промывка и опрессовка систем центрального отопления,проведение технических осмотров, проверка  исправности, прочистка дымоходов и вентканалов, управление многоквартирным домом,противопожарные мероприятия,</t>
    </r>
    <r>
      <rPr>
        <sz val="10"/>
        <color indexed="12"/>
        <rFont val="Times New Roman"/>
        <family val="1"/>
      </rPr>
      <t>текущий ремонт</t>
    </r>
    <r>
      <rPr>
        <sz val="10"/>
        <rFont val="Times New Roman"/>
        <family val="1"/>
      </rPr>
      <t>)</t>
    </r>
  </si>
  <si>
    <t>Плата за найм</t>
  </si>
  <si>
    <t>Задолженность собственников на 01.01.2012г., руб.</t>
  </si>
  <si>
    <t>с.Кременки, ул. Новостройка, 1</t>
  </si>
  <si>
    <t>с Кременки, ул.Новостройка, 1</t>
  </si>
  <si>
    <t>Сбивание наледей и сосулек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</si>
  <si>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</si>
  <si>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</si>
  <si>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</si>
  <si>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Проведение технических осмотров и устранение незначительных неисправностей конструктивных элементов и инжинерного оборудования многоквартирного дома</t>
  </si>
  <si>
    <t>Генеральный директор ____________________ /Д.Е. Борцов/</t>
  </si>
  <si>
    <t>Начислено собственникам  за 2012г.,          руб.</t>
  </si>
  <si>
    <t>Оплачено собственниками за 2012г.,                 руб.</t>
  </si>
  <si>
    <t>Задолженность собственников на 01.01.2013г., руб.</t>
  </si>
  <si>
    <t>за 2012 год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</si>
</sst>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  <numFmt numFmtId="172" formatCode="#,##0.00_р_."/>
  </numFmts>
  <fonts count="28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color indexed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4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/>
    </xf>
    <xf numFmtId="0" fontId="4" fillId="0" borderId="14" xfId="0" applyFont="1" applyBorder="1" applyAlignment="1">
      <alignment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center" vertical="top" wrapText="1"/>
    </xf>
    <xf numFmtId="2" fontId="4" fillId="0" borderId="15" xfId="0" applyNumberFormat="1" applyFont="1" applyBorder="1" applyAlignment="1">
      <alignment/>
    </xf>
    <xf numFmtId="0" fontId="5" fillId="0" borderId="14" xfId="0" applyFont="1" applyBorder="1" applyAlignment="1">
      <alignment horizontal="left" vertical="top" wrapText="1"/>
    </xf>
    <xf numFmtId="2" fontId="5" fillId="0" borderId="15" xfId="0" applyNumberFormat="1" applyFont="1" applyBorder="1" applyAlignment="1">
      <alignment/>
    </xf>
    <xf numFmtId="0" fontId="6" fillId="0" borderId="18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/>
    </xf>
    <xf numFmtId="0" fontId="4" fillId="0" borderId="19" xfId="0" applyFont="1" applyBorder="1" applyAlignment="1">
      <alignment vertical="top" wrapText="1"/>
    </xf>
    <xf numFmtId="0" fontId="6" fillId="0" borderId="10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4" xfId="0" applyFont="1" applyBorder="1" applyAlignment="1">
      <alignment vertical="top" wrapText="1"/>
    </xf>
    <xf numFmtId="2" fontId="4" fillId="0" borderId="25" xfId="0" applyNumberFormat="1" applyFont="1" applyBorder="1" applyAlignment="1">
      <alignment/>
    </xf>
    <xf numFmtId="2" fontId="6" fillId="0" borderId="10" xfId="0" applyNumberFormat="1" applyFont="1" applyBorder="1" applyAlignment="1">
      <alignment/>
    </xf>
    <xf numFmtId="0" fontId="3" fillId="0" borderId="26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right"/>
    </xf>
    <xf numFmtId="2" fontId="5" fillId="0" borderId="25" xfId="0" applyNumberFormat="1" applyFont="1" applyBorder="1" applyAlignment="1">
      <alignment/>
    </xf>
    <xf numFmtId="168" fontId="5" fillId="0" borderId="25" xfId="0" applyNumberFormat="1" applyFont="1" applyBorder="1" applyAlignment="1">
      <alignment/>
    </xf>
    <xf numFmtId="0" fontId="5" fillId="0" borderId="25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right" vertical="top" wrapText="1"/>
    </xf>
    <xf numFmtId="2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5" fillId="0" borderId="12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172" fontId="6" fillId="0" borderId="13" xfId="0" applyNumberFormat="1" applyFont="1" applyBorder="1" applyAlignment="1">
      <alignment horizontal="center" vertical="top" shrinkToFit="1"/>
    </xf>
    <xf numFmtId="0" fontId="6" fillId="0" borderId="13" xfId="0" applyFont="1" applyBorder="1" applyAlignment="1">
      <alignment horizontal="center" vertical="top"/>
    </xf>
    <xf numFmtId="172" fontId="6" fillId="0" borderId="17" xfId="0" applyNumberFormat="1" applyFont="1" applyBorder="1" applyAlignment="1">
      <alignment horizontal="center" vertical="top" shrinkToFit="1"/>
    </xf>
    <xf numFmtId="0" fontId="6" fillId="0" borderId="17" xfId="0" applyFont="1" applyBorder="1" applyAlignment="1">
      <alignment horizontal="center" vertical="top"/>
    </xf>
    <xf numFmtId="0" fontId="6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172" fontId="6" fillId="0" borderId="10" xfId="0" applyNumberFormat="1" applyFont="1" applyBorder="1" applyAlignment="1">
      <alignment horizontal="center" vertical="top" shrinkToFit="1"/>
    </xf>
    <xf numFmtId="172" fontId="6" fillId="0" borderId="10" xfId="0" applyNumberFormat="1" applyFont="1" applyBorder="1" applyAlignment="1">
      <alignment horizontal="right" vertical="top" shrinkToFit="1"/>
    </xf>
    <xf numFmtId="172" fontId="4" fillId="0" borderId="25" xfId="0" applyNumberFormat="1" applyFont="1" applyFill="1" applyBorder="1" applyAlignment="1">
      <alignment horizontal="center" vertical="top" wrapText="1"/>
    </xf>
    <xf numFmtId="0" fontId="4" fillId="0" borderId="25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0"/>
  <sheetViews>
    <sheetView zoomScalePageLayoutView="0" workbookViewId="0" topLeftCell="A13">
      <selection activeCell="I16" sqref="I16"/>
    </sheetView>
  </sheetViews>
  <sheetFormatPr defaultColWidth="9.00390625" defaultRowHeight="15.75"/>
  <cols>
    <col min="1" max="1" width="3.00390625" style="0" customWidth="1"/>
    <col min="2" max="2" width="25.875" style="2" customWidth="1"/>
    <col min="3" max="4" width="13.25390625" style="2" customWidth="1"/>
    <col min="5" max="5" width="13.75390625" style="0" customWidth="1"/>
    <col min="6" max="6" width="13.00390625" style="0" customWidth="1"/>
  </cols>
  <sheetData>
    <row r="1" ht="15.75">
      <c r="E1" s="1"/>
    </row>
    <row r="2" spans="2:9" ht="15.75">
      <c r="B2" s="72" t="s">
        <v>19</v>
      </c>
      <c r="C2" s="72"/>
      <c r="D2" s="72"/>
      <c r="E2" s="72"/>
      <c r="F2" s="72"/>
      <c r="G2" s="13"/>
      <c r="H2" s="13"/>
      <c r="I2" s="13"/>
    </row>
    <row r="3" spans="2:9" ht="15.75">
      <c r="B3" s="72" t="s">
        <v>18</v>
      </c>
      <c r="C3" s="72"/>
      <c r="D3" s="72"/>
      <c r="E3" s="72"/>
      <c r="F3" s="72"/>
      <c r="G3" s="12"/>
      <c r="H3" s="12"/>
      <c r="I3" s="12"/>
    </row>
    <row r="4" spans="2:9" ht="15.75">
      <c r="B4" s="72" t="s">
        <v>20</v>
      </c>
      <c r="C4" s="72"/>
      <c r="D4" s="72"/>
      <c r="E4" s="72"/>
      <c r="F4" s="72"/>
      <c r="G4" s="12"/>
      <c r="H4" s="12"/>
      <c r="I4" s="12"/>
    </row>
    <row r="5" spans="2:9" ht="15.75">
      <c r="B5" s="72" t="s">
        <v>59</v>
      </c>
      <c r="C5" s="72"/>
      <c r="D5" s="72"/>
      <c r="E5" s="72"/>
      <c r="F5" s="72"/>
      <c r="G5" s="12"/>
      <c r="H5" s="12"/>
      <c r="I5" s="12"/>
    </row>
    <row r="6" spans="2:5" ht="15.75">
      <c r="B6" s="9"/>
      <c r="C6" s="10"/>
      <c r="D6" s="10"/>
      <c r="E6" s="1"/>
    </row>
    <row r="7" spans="2:5" ht="15.75">
      <c r="B7" s="10" t="s">
        <v>37</v>
      </c>
      <c r="D7" s="39">
        <v>489.3</v>
      </c>
      <c r="E7" s="38" t="s">
        <v>38</v>
      </c>
    </row>
    <row r="8" spans="2:5" ht="15.75">
      <c r="B8" s="10" t="s">
        <v>39</v>
      </c>
      <c r="C8" s="10"/>
      <c r="D8" s="10"/>
      <c r="E8" t="s">
        <v>38</v>
      </c>
    </row>
    <row r="9" spans="2:5" ht="15.75">
      <c r="B9" s="10"/>
      <c r="C9" s="10"/>
      <c r="D9" s="10"/>
      <c r="E9" s="1"/>
    </row>
    <row r="10" spans="2:6" ht="15.75">
      <c r="B10" s="60" t="s">
        <v>21</v>
      </c>
      <c r="C10" s="60"/>
      <c r="D10" s="60"/>
      <c r="E10" s="60"/>
      <c r="F10" s="60"/>
    </row>
    <row r="11" spans="2:6" ht="15.75">
      <c r="B11" s="60" t="s">
        <v>22</v>
      </c>
      <c r="C11" s="60"/>
      <c r="D11" s="60"/>
      <c r="E11" s="60"/>
      <c r="F11" s="60"/>
    </row>
    <row r="12" spans="2:6" ht="110.25" customHeight="1">
      <c r="B12" s="3" t="s">
        <v>17</v>
      </c>
      <c r="C12" s="3" t="s">
        <v>47</v>
      </c>
      <c r="D12" s="3" t="s">
        <v>56</v>
      </c>
      <c r="E12" s="3" t="s">
        <v>57</v>
      </c>
      <c r="F12" s="3" t="s">
        <v>58</v>
      </c>
    </row>
    <row r="13" spans="2:6" ht="15.75" customHeight="1">
      <c r="B13" s="66" t="s">
        <v>48</v>
      </c>
      <c r="C13" s="67"/>
      <c r="D13" s="67"/>
      <c r="E13" s="67"/>
      <c r="F13" s="68"/>
    </row>
    <row r="14" spans="2:6" ht="15.75" customHeight="1">
      <c r="B14" s="61" t="s">
        <v>33</v>
      </c>
      <c r="C14" s="62"/>
      <c r="D14" s="62"/>
      <c r="E14" s="62"/>
      <c r="F14" s="63"/>
    </row>
    <row r="15" spans="2:6" ht="15.75" customHeight="1">
      <c r="B15" s="14" t="s">
        <v>31</v>
      </c>
      <c r="C15" s="64">
        <v>3673.1</v>
      </c>
      <c r="D15" s="79">
        <v>76859.28</v>
      </c>
      <c r="E15" s="79">
        <v>77262.53</v>
      </c>
      <c r="F15" s="80">
        <f>C15+D15-E15</f>
        <v>3269.850000000006</v>
      </c>
    </row>
    <row r="16" spans="2:6" ht="198.75" customHeight="1">
      <c r="B16" s="15" t="s">
        <v>45</v>
      </c>
      <c r="C16" s="65"/>
      <c r="D16" s="81"/>
      <c r="E16" s="81"/>
      <c r="F16" s="82"/>
    </row>
    <row r="17" spans="2:6" ht="18.75" customHeight="1" thickBot="1">
      <c r="B17" s="35" t="s">
        <v>46</v>
      </c>
      <c r="C17" s="33"/>
      <c r="D17" s="33"/>
      <c r="E17" s="34"/>
      <c r="F17" s="34"/>
    </row>
    <row r="18" spans="2:6" ht="16.5" thickBot="1">
      <c r="B18" s="17" t="s">
        <v>23</v>
      </c>
      <c r="C18" s="27">
        <f>C15+C17</f>
        <v>3673.1</v>
      </c>
      <c r="D18" s="27">
        <f>D15</f>
        <v>76859.28</v>
      </c>
      <c r="E18" s="27">
        <f>E15+E17</f>
        <v>77262.53</v>
      </c>
      <c r="F18" s="27">
        <f>F15+F17</f>
        <v>3269.850000000006</v>
      </c>
    </row>
    <row r="19" spans="2:6" ht="15.75">
      <c r="B19" s="69" t="s">
        <v>11</v>
      </c>
      <c r="C19" s="70"/>
      <c r="D19" s="70"/>
      <c r="E19" s="70"/>
      <c r="F19" s="71"/>
    </row>
    <row r="20" spans="2:6" ht="15.75">
      <c r="B20" s="11" t="s">
        <v>12</v>
      </c>
      <c r="C20" s="86">
        <v>8744.26</v>
      </c>
      <c r="D20" s="87">
        <v>178942.34</v>
      </c>
      <c r="E20" s="87">
        <v>179623.61</v>
      </c>
      <c r="F20" s="83">
        <f>C20+D20-E20</f>
        <v>8062.99000000002</v>
      </c>
    </row>
    <row r="21" spans="2:6" ht="15.75">
      <c r="B21" s="11" t="s">
        <v>34</v>
      </c>
      <c r="C21" s="84">
        <v>2369.68</v>
      </c>
      <c r="D21" s="87">
        <v>12640.33</v>
      </c>
      <c r="E21" s="85">
        <v>14727.59</v>
      </c>
      <c r="F21" s="83">
        <f>C21+D21-E21</f>
        <v>282.4200000000001</v>
      </c>
    </row>
    <row r="22" spans="2:6" ht="15.75">
      <c r="B22" s="11" t="s">
        <v>13</v>
      </c>
      <c r="C22" s="86">
        <v>1135.73</v>
      </c>
      <c r="D22" s="87">
        <v>21138.54</v>
      </c>
      <c r="E22" s="87">
        <v>21301.1</v>
      </c>
      <c r="F22" s="83">
        <f>C22+D22-E22</f>
        <v>973.1700000000019</v>
      </c>
    </row>
    <row r="23" spans="2:6" ht="15.75">
      <c r="B23" s="11" t="s">
        <v>14</v>
      </c>
      <c r="C23" s="86">
        <v>679.38</v>
      </c>
      <c r="D23" s="87">
        <v>19574.55</v>
      </c>
      <c r="E23" s="87">
        <v>19538.01</v>
      </c>
      <c r="F23" s="83">
        <f>C23+D23-E23</f>
        <v>715.9200000000019</v>
      </c>
    </row>
    <row r="24" spans="2:6" ht="16.5" thickBot="1">
      <c r="B24" s="22" t="s">
        <v>15</v>
      </c>
      <c r="C24" s="84"/>
      <c r="D24" s="84"/>
      <c r="E24" s="85"/>
      <c r="F24" s="90"/>
    </row>
    <row r="25" spans="2:6" ht="16.5" thickBot="1">
      <c r="B25" s="17" t="s">
        <v>24</v>
      </c>
      <c r="C25" s="88">
        <f>SUM(C20:C24)</f>
        <v>12929.05</v>
      </c>
      <c r="D25" s="89">
        <f>SUM(D20:D24)</f>
        <v>232295.75999999998</v>
      </c>
      <c r="E25" s="89">
        <f>SUM(E20:E23)</f>
        <v>235190.31</v>
      </c>
      <c r="F25" s="89">
        <f>SUM(F20:F24)</f>
        <v>10034.500000000024</v>
      </c>
    </row>
    <row r="26" spans="2:6" ht="27">
      <c r="B26" s="28" t="s">
        <v>16</v>
      </c>
      <c r="C26" s="29">
        <f>C18+C25</f>
        <v>16602.149999999998</v>
      </c>
      <c r="D26" s="29">
        <f>D18+D25</f>
        <v>309155.04</v>
      </c>
      <c r="E26" s="29">
        <f>E18+E25</f>
        <v>312452.83999999997</v>
      </c>
      <c r="F26" s="29">
        <f>F18+F25</f>
        <v>13304.35000000003</v>
      </c>
    </row>
    <row r="27" spans="2:6" ht="16.5" thickBot="1">
      <c r="B27" s="61" t="s">
        <v>32</v>
      </c>
      <c r="C27" s="62"/>
      <c r="D27" s="62"/>
      <c r="E27" s="62"/>
      <c r="F27" s="63"/>
    </row>
    <row r="28" spans="2:6" ht="16.5" thickBot="1">
      <c r="B28" s="17" t="s">
        <v>25</v>
      </c>
      <c r="C28" s="18"/>
      <c r="D28" s="18"/>
      <c r="E28" s="19"/>
      <c r="F28" s="20"/>
    </row>
    <row r="30" spans="2:8" ht="15.75">
      <c r="B30" s="59" t="s">
        <v>55</v>
      </c>
      <c r="C30" s="59"/>
      <c r="D30" s="59"/>
      <c r="E30" s="59"/>
      <c r="F30" s="59"/>
      <c r="G30" s="13"/>
      <c r="H30" s="13"/>
    </row>
  </sheetData>
  <sheetProtection/>
  <mergeCells count="15">
    <mergeCell ref="B10:F10"/>
    <mergeCell ref="B19:F19"/>
    <mergeCell ref="B27:F27"/>
    <mergeCell ref="B2:F2"/>
    <mergeCell ref="B3:F3"/>
    <mergeCell ref="B4:F4"/>
    <mergeCell ref="B5:F5"/>
    <mergeCell ref="B30:F30"/>
    <mergeCell ref="B11:F11"/>
    <mergeCell ref="B14:F14"/>
    <mergeCell ref="C15:C16"/>
    <mergeCell ref="E15:E16"/>
    <mergeCell ref="F15:F16"/>
    <mergeCell ref="B13:F13"/>
    <mergeCell ref="D15:D16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PageLayoutView="0" workbookViewId="0" topLeftCell="A9">
      <selection activeCell="H15" sqref="H15"/>
    </sheetView>
  </sheetViews>
  <sheetFormatPr defaultColWidth="9.00390625" defaultRowHeight="15.75"/>
  <cols>
    <col min="1" max="1" width="22.00390625" style="2" customWidth="1"/>
    <col min="2" max="2" width="10.625" style="0" customWidth="1"/>
    <col min="3" max="3" width="10.875" style="0" customWidth="1"/>
    <col min="4" max="4" width="14.125" style="0" customWidth="1"/>
    <col min="5" max="5" width="14.375" style="0" customWidth="1"/>
    <col min="6" max="6" width="11.125" style="0" customWidth="1"/>
    <col min="7" max="7" width="11.25390625" style="0" customWidth="1"/>
  </cols>
  <sheetData>
    <row r="1" spans="1:7" ht="15.75">
      <c r="A1" s="73" t="s">
        <v>27</v>
      </c>
      <c r="B1" s="73"/>
      <c r="C1" s="73"/>
      <c r="D1" s="73"/>
      <c r="E1" s="73"/>
      <c r="F1" s="73"/>
      <c r="G1" s="73"/>
    </row>
    <row r="2" spans="1:7" ht="15.75">
      <c r="A2" s="73" t="s">
        <v>26</v>
      </c>
      <c r="B2" s="73"/>
      <c r="C2" s="73"/>
      <c r="D2" s="73"/>
      <c r="E2" s="73"/>
      <c r="F2" s="73"/>
      <c r="G2" s="73"/>
    </row>
    <row r="3" spans="1:7" ht="15.75">
      <c r="A3" s="74" t="s">
        <v>0</v>
      </c>
      <c r="B3" s="74"/>
      <c r="C3" s="74"/>
      <c r="D3" s="74"/>
      <c r="E3" s="74"/>
      <c r="F3" s="74"/>
      <c r="G3" s="74"/>
    </row>
    <row r="4" spans="1:7" ht="15.75">
      <c r="A4" s="37"/>
      <c r="B4" s="40"/>
      <c r="C4" s="37"/>
      <c r="D4" s="75" t="s">
        <v>40</v>
      </c>
      <c r="E4" s="75"/>
      <c r="F4" s="41"/>
      <c r="G4" s="37"/>
    </row>
    <row r="5" spans="1:7" ht="110.25" customHeight="1">
      <c r="A5" s="42" t="s">
        <v>3</v>
      </c>
      <c r="B5" s="43" t="s">
        <v>4</v>
      </c>
      <c r="C5" s="42" t="s">
        <v>44</v>
      </c>
      <c r="D5" s="44" t="s">
        <v>41</v>
      </c>
      <c r="E5" s="45" t="s">
        <v>42</v>
      </c>
      <c r="F5" s="46" t="s">
        <v>5</v>
      </c>
      <c r="G5" s="42" t="s">
        <v>6</v>
      </c>
    </row>
    <row r="6" spans="1:7" ht="15.75" customHeight="1">
      <c r="A6" s="66" t="s">
        <v>49</v>
      </c>
      <c r="B6" s="67"/>
      <c r="C6" s="67"/>
      <c r="D6" s="67"/>
      <c r="E6" s="67"/>
      <c r="F6" s="67"/>
      <c r="G6" s="68"/>
    </row>
    <row r="7" spans="1:7" ht="15.75" customHeight="1">
      <c r="A7" s="69" t="s">
        <v>9</v>
      </c>
      <c r="B7" s="70"/>
      <c r="C7" s="70"/>
      <c r="D7" s="70"/>
      <c r="E7" s="70"/>
      <c r="F7" s="70"/>
      <c r="G7" s="71"/>
    </row>
    <row r="8" spans="1:7" ht="25.5">
      <c r="A8" s="4" t="s">
        <v>1</v>
      </c>
      <c r="B8" s="49"/>
      <c r="C8" s="49"/>
      <c r="D8" s="5">
        <f>B8-C8</f>
        <v>0</v>
      </c>
      <c r="E8" s="5">
        <f>D8*'Часть 1'!$D$7*12</f>
        <v>0</v>
      </c>
      <c r="F8" s="21" t="s">
        <v>8</v>
      </c>
      <c r="G8" s="21" t="s">
        <v>8</v>
      </c>
    </row>
    <row r="9" spans="1:7" ht="15.75">
      <c r="A9" s="4" t="s">
        <v>50</v>
      </c>
      <c r="B9" s="49"/>
      <c r="C9" s="49"/>
      <c r="D9" s="5">
        <f>B9-C9</f>
        <v>0</v>
      </c>
      <c r="E9" s="5">
        <f>D9*'Часть 1'!$D$7*12</f>
        <v>0</v>
      </c>
      <c r="F9" s="21" t="s">
        <v>8</v>
      </c>
      <c r="G9" s="21" t="s">
        <v>8</v>
      </c>
    </row>
    <row r="10" spans="1:7" ht="15.75">
      <c r="A10" s="4" t="s">
        <v>2</v>
      </c>
      <c r="B10" s="5">
        <v>1.46</v>
      </c>
      <c r="C10" s="5">
        <v>1.46</v>
      </c>
      <c r="D10" s="5">
        <f aca="true" t="shared" si="0" ref="D10:D18">B10-C10</f>
        <v>0</v>
      </c>
      <c r="E10" s="5">
        <f>D10*'Часть 1'!$D$7*12</f>
        <v>0</v>
      </c>
      <c r="F10" s="21" t="s">
        <v>8</v>
      </c>
      <c r="G10" s="21" t="s">
        <v>8</v>
      </c>
    </row>
    <row r="11" spans="1:7" ht="17.25" customHeight="1">
      <c r="A11" s="4" t="s">
        <v>35</v>
      </c>
      <c r="B11" s="5">
        <v>0.84</v>
      </c>
      <c r="C11" s="5">
        <v>0.84</v>
      </c>
      <c r="D11" s="5">
        <f t="shared" si="0"/>
        <v>0</v>
      </c>
      <c r="E11" s="5">
        <f>D11*'Часть 1'!$D$7*12</f>
        <v>0</v>
      </c>
      <c r="F11" s="21" t="s">
        <v>8</v>
      </c>
      <c r="G11" s="21" t="s">
        <v>8</v>
      </c>
    </row>
    <row r="12" spans="1:7" ht="42.75" customHeight="1">
      <c r="A12" s="4" t="s">
        <v>36</v>
      </c>
      <c r="B12" s="49"/>
      <c r="C12" s="49"/>
      <c r="D12" s="5">
        <f t="shared" si="0"/>
        <v>0</v>
      </c>
      <c r="E12" s="5">
        <f>D12*'Часть 1'!$D$7*12</f>
        <v>0</v>
      </c>
      <c r="F12" s="21" t="s">
        <v>8</v>
      </c>
      <c r="G12" s="21" t="s">
        <v>8</v>
      </c>
    </row>
    <row r="13" spans="1:7" ht="43.5" customHeight="1">
      <c r="A13" s="4" t="s">
        <v>51</v>
      </c>
      <c r="B13" s="49">
        <v>0.24</v>
      </c>
      <c r="C13" s="49">
        <v>0.24</v>
      </c>
      <c r="D13" s="5">
        <f t="shared" si="0"/>
        <v>0</v>
      </c>
      <c r="E13" s="5">
        <f>D13*'Часть 1'!$D$7*12</f>
        <v>0</v>
      </c>
      <c r="F13" s="21" t="s">
        <v>8</v>
      </c>
      <c r="G13" s="21" t="s">
        <v>8</v>
      </c>
    </row>
    <row r="14" spans="1:7" ht="113.25" customHeight="1">
      <c r="A14" s="36" t="s">
        <v>54</v>
      </c>
      <c r="B14" s="49">
        <v>3.17</v>
      </c>
      <c r="C14" s="49">
        <v>3.17</v>
      </c>
      <c r="D14" s="5">
        <f t="shared" si="0"/>
        <v>0</v>
      </c>
      <c r="E14" s="5">
        <f>D14*'Часть 1'!$D$7*12</f>
        <v>0</v>
      </c>
      <c r="F14" s="21" t="s">
        <v>8</v>
      </c>
      <c r="G14" s="21" t="s">
        <v>8</v>
      </c>
    </row>
    <row r="15" spans="1:7" ht="127.5">
      <c r="A15" s="23" t="s">
        <v>43</v>
      </c>
      <c r="B15" s="5">
        <v>5.44</v>
      </c>
      <c r="C15" s="5">
        <v>5.44</v>
      </c>
      <c r="D15" s="5">
        <f t="shared" si="0"/>
        <v>0</v>
      </c>
      <c r="E15" s="5">
        <f>D15*'Часть 1'!$D$7*12</f>
        <v>0</v>
      </c>
      <c r="F15" s="21" t="s">
        <v>8</v>
      </c>
      <c r="G15" s="21" t="s">
        <v>8</v>
      </c>
    </row>
    <row r="16" spans="1:7" ht="15.75">
      <c r="A16" s="23" t="s">
        <v>52</v>
      </c>
      <c r="B16" s="16">
        <v>0.88</v>
      </c>
      <c r="C16" s="16">
        <v>0.88</v>
      </c>
      <c r="D16" s="5">
        <f t="shared" si="0"/>
        <v>0</v>
      </c>
      <c r="E16" s="5">
        <f>D16*'Часть 1'!$D$7*12</f>
        <v>0</v>
      </c>
      <c r="F16" s="21" t="s">
        <v>8</v>
      </c>
      <c r="G16" s="21" t="s">
        <v>8</v>
      </c>
    </row>
    <row r="17" spans="1:7" ht="38.25">
      <c r="A17" s="23" t="s">
        <v>53</v>
      </c>
      <c r="B17" s="16">
        <v>0.87</v>
      </c>
      <c r="C17" s="16">
        <v>0.87</v>
      </c>
      <c r="D17" s="16">
        <f t="shared" si="0"/>
        <v>0</v>
      </c>
      <c r="E17" s="5">
        <f>D17*'Часть 1'!$D$7*12</f>
        <v>0</v>
      </c>
      <c r="F17" s="21" t="s">
        <v>8</v>
      </c>
      <c r="G17" s="21" t="s">
        <v>8</v>
      </c>
    </row>
    <row r="18" spans="1:7" ht="26.25" thickBot="1">
      <c r="A18" s="23" t="s">
        <v>7</v>
      </c>
      <c r="B18" s="16">
        <v>0.19</v>
      </c>
      <c r="C18" s="16">
        <v>0.19</v>
      </c>
      <c r="D18" s="16">
        <f t="shared" si="0"/>
        <v>0</v>
      </c>
      <c r="E18" s="5">
        <f>D18*'Часть 1'!$D$7*12</f>
        <v>0</v>
      </c>
      <c r="F18" s="24" t="s">
        <v>8</v>
      </c>
      <c r="G18" s="24" t="s">
        <v>8</v>
      </c>
    </row>
    <row r="19" spans="1:7" ht="16.5" thickBot="1">
      <c r="A19" s="17" t="s">
        <v>28</v>
      </c>
      <c r="B19" s="30">
        <f>SUM(B8:B18)</f>
        <v>13.09</v>
      </c>
      <c r="C19" s="30">
        <f>SUM(C8:C18)</f>
        <v>13.09</v>
      </c>
      <c r="D19" s="30">
        <f>SUM(D8:D18)</f>
        <v>0</v>
      </c>
      <c r="E19" s="30">
        <f>SUM(E8:E18)</f>
        <v>0</v>
      </c>
      <c r="F19" s="25" t="s">
        <v>8</v>
      </c>
      <c r="G19" s="26" t="s">
        <v>8</v>
      </c>
    </row>
    <row r="20" spans="1:7" ht="15.75">
      <c r="A20" s="76" t="s">
        <v>10</v>
      </c>
      <c r="B20" s="77"/>
      <c r="C20" s="77"/>
      <c r="D20" s="77"/>
      <c r="E20" s="77"/>
      <c r="F20" s="77"/>
      <c r="G20" s="78"/>
    </row>
    <row r="21" spans="1:7" ht="15.75">
      <c r="A21" s="50"/>
      <c r="B21" s="51"/>
      <c r="C21" s="51"/>
      <c r="D21" s="5"/>
      <c r="E21" s="5"/>
      <c r="F21" s="56"/>
      <c r="G21" s="56"/>
    </row>
    <row r="22" spans="1:7" ht="16.5" thickBot="1">
      <c r="A22" s="47" t="s">
        <v>29</v>
      </c>
      <c r="B22" s="48">
        <f>SUM(B21)</f>
        <v>0</v>
      </c>
      <c r="C22" s="57">
        <f>SUM(C21)</f>
        <v>0</v>
      </c>
      <c r="D22" s="57">
        <f>SUM(D21)</f>
        <v>0</v>
      </c>
      <c r="E22" s="57">
        <f>SUM(E21)</f>
        <v>0</v>
      </c>
      <c r="F22" s="58" t="s">
        <v>8</v>
      </c>
      <c r="G22" s="58" t="s">
        <v>8</v>
      </c>
    </row>
    <row r="23" spans="1:7" ht="16.5" thickBot="1">
      <c r="A23" s="31" t="s">
        <v>30</v>
      </c>
      <c r="B23" s="32">
        <f>B19+B22</f>
        <v>13.09</v>
      </c>
      <c r="C23" s="52">
        <f>C19+C22</f>
        <v>13.09</v>
      </c>
      <c r="D23" s="52">
        <f>D19+D22</f>
        <v>0</v>
      </c>
      <c r="E23" s="53">
        <f>E19+E22</f>
        <v>0</v>
      </c>
      <c r="F23" s="54" t="s">
        <v>8</v>
      </c>
      <c r="G23" s="55" t="s">
        <v>8</v>
      </c>
    </row>
    <row r="24" spans="1:7" ht="15.75">
      <c r="A24" s="6"/>
      <c r="B24" s="8"/>
      <c r="C24" s="7"/>
      <c r="D24" s="7"/>
      <c r="E24" s="7"/>
      <c r="F24" s="7"/>
      <c r="G24" s="7"/>
    </row>
    <row r="26" spans="1:7" ht="15.75">
      <c r="A26" s="72" t="s">
        <v>55</v>
      </c>
      <c r="B26" s="72"/>
      <c r="C26" s="72"/>
      <c r="D26" s="72"/>
      <c r="E26" s="72"/>
      <c r="F26" s="72"/>
      <c r="G26" s="72"/>
    </row>
  </sheetData>
  <sheetProtection/>
  <mergeCells count="8">
    <mergeCell ref="A26:G26"/>
    <mergeCell ref="A6:G6"/>
    <mergeCell ref="A1:G1"/>
    <mergeCell ref="A2:G2"/>
    <mergeCell ref="A3:G3"/>
    <mergeCell ref="A7:G7"/>
    <mergeCell ref="D4:E4"/>
    <mergeCell ref="A20:G20"/>
  </mergeCells>
  <printOptions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1</cp:lastModifiedBy>
  <cp:lastPrinted>2013-03-13T06:00:21Z</cp:lastPrinted>
  <dcterms:created xsi:type="dcterms:W3CDTF">2008-12-01T07:12:21Z</dcterms:created>
  <dcterms:modified xsi:type="dcterms:W3CDTF">2013-03-13T06:00:30Z</dcterms:modified>
  <cp:category/>
  <cp:version/>
  <cp:contentType/>
  <cp:contentStatus/>
</cp:coreProperties>
</file>