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<sst xmlns="http://schemas.openxmlformats.org/spreadsheetml/2006/main" count="91" uniqueCount="62">
  <si>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</si>
  <si>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</si>
  <si>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</si>
  <si>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</si>
  <si>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</si>
  <si>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</si>
  <si>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</si>
  <si>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</si>
  <si>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</si>
  <si>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</si>
  <si>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</si>
  <si>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</si>
  <si>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</si>
  <si>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</si>
  <si>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</si>
  <si>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</si>
  <si>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</si>
  <si>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</si>
  <si>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</si>
  <si>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</si>
  <si>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</si>
  <si>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</si>
  <si>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</si>
  <si>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</si>
  <si>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</si>
  <si>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</si>
  <si>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</si>
  <si>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</si>
  <si>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</si>
  <si>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</si>
  <si>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</si>
  <si>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</si>
  <si>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</si>
  <si>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</si>
  <si>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</si>
  <si>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</si>
  <si>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</si>
  <si>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</si>
  <si>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</si>
  <si>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</si>
  <si>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</si>
  <si>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</si>
  <si>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</si>
  <si>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</si>
  <si>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</si>
  <si>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</si>
  <si>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</si>
  <si>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</si>
  <si>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</si>
  <si>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</si>
  <si>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</si>
  <si>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</si>
  <si>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</si>
  <si>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</si>
  <si>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</si>
  <si>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ремонт кровли</t>
  </si>
  <si>
    <t>64 м/2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</si>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</sst>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F26" sqref="F26"/>
    </sheetView>
  </sheetViews>
  <sheetFormatPr defaultColWidth="9.00390625" defaultRowHeight="15.75"/>
  <cols>
    <col min="1" max="1" width="3.00390625" style="0" customWidth="1"/>
    <col min="2" max="2" width="25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5"/>
      <c r="H2" s="15"/>
      <c r="I2" s="15"/>
    </row>
    <row r="3" spans="2:9" ht="15.75">
      <c r="B3" s="67" t="s">
        <v>18</v>
      </c>
      <c r="C3" s="67"/>
      <c r="D3" s="67"/>
      <c r="E3" s="67"/>
      <c r="F3" s="67"/>
      <c r="G3" s="14"/>
      <c r="H3" s="14"/>
      <c r="I3" s="14"/>
    </row>
    <row r="4" spans="2:9" ht="15.75">
      <c r="B4" s="67" t="s">
        <v>20</v>
      </c>
      <c r="C4" s="67"/>
      <c r="D4" s="67"/>
      <c r="E4" s="67"/>
      <c r="F4" s="67"/>
      <c r="G4" s="14"/>
      <c r="H4" s="14"/>
      <c r="I4" s="14"/>
    </row>
    <row r="5" spans="2:9" ht="15.75">
      <c r="B5" s="67" t="s">
        <v>57</v>
      </c>
      <c r="C5" s="67"/>
      <c r="D5" s="67"/>
      <c r="E5" s="67"/>
      <c r="F5" s="6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956</v>
      </c>
      <c r="E7" s="42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65" t="s">
        <v>58</v>
      </c>
      <c r="D12" s="65" t="s">
        <v>59</v>
      </c>
      <c r="E12" s="65" t="s">
        <v>60</v>
      </c>
      <c r="F12" s="65" t="s">
        <v>61</v>
      </c>
    </row>
    <row r="13" spans="2:6" ht="15.75" customHeight="1">
      <c r="B13" s="77" t="s">
        <v>43</v>
      </c>
      <c r="C13" s="78"/>
      <c r="D13" s="78"/>
      <c r="E13" s="78"/>
      <c r="F13" s="79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2">
        <v>13622.19</v>
      </c>
      <c r="D15" s="83">
        <v>215329.56</v>
      </c>
      <c r="E15" s="74">
        <v>216745.67</v>
      </c>
      <c r="F15" s="75">
        <f>C15+D15-E15</f>
        <v>12206.079999999987</v>
      </c>
    </row>
    <row r="16" spans="2:6" ht="198.75" customHeight="1">
      <c r="B16" s="17" t="s">
        <v>47</v>
      </c>
      <c r="C16" s="73"/>
      <c r="D16" s="84"/>
      <c r="E16" s="74"/>
      <c r="F16" s="76"/>
    </row>
    <row r="17" spans="2:6" ht="18.75" customHeight="1" thickBot="1">
      <c r="B17" s="39" t="s">
        <v>48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13622.19</v>
      </c>
      <c r="D18" s="29">
        <f>D15+D17</f>
        <v>215329.56</v>
      </c>
      <c r="E18" s="29">
        <f>E15+E17</f>
        <v>216745.67</v>
      </c>
      <c r="F18" s="29">
        <f>F15+F17</f>
        <v>12206.079999999987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91">
        <v>-337.97</v>
      </c>
      <c r="D21" s="91">
        <v>45538.59</v>
      </c>
      <c r="E21" s="91">
        <v>45644.73</v>
      </c>
      <c r="F21" s="92">
        <f>C21+D21-E21</f>
        <v>-444.11000000000786</v>
      </c>
    </row>
    <row r="22" spans="2:6" ht="15.75">
      <c r="B22" s="13" t="s">
        <v>13</v>
      </c>
      <c r="C22" s="93"/>
      <c r="D22" s="93"/>
      <c r="E22" s="94"/>
      <c r="F22" s="92"/>
    </row>
    <row r="23" spans="2:6" ht="15.75">
      <c r="B23" s="13" t="s">
        <v>14</v>
      </c>
      <c r="C23" s="91">
        <v>1838.74</v>
      </c>
      <c r="D23" s="91">
        <v>80734.67</v>
      </c>
      <c r="E23" s="91">
        <v>80652.52</v>
      </c>
      <c r="F23" s="95">
        <f>C23+D23-E23</f>
        <v>1920.8899999999994</v>
      </c>
    </row>
    <row r="24" spans="2:6" ht="16.5" thickBot="1">
      <c r="B24" s="24" t="s">
        <v>15</v>
      </c>
      <c r="C24" s="96">
        <v>1913.53</v>
      </c>
      <c r="D24" s="96">
        <v>65803.69</v>
      </c>
      <c r="E24" s="97">
        <v>63200.18</v>
      </c>
      <c r="F24" s="95">
        <f>C24+D24-E24</f>
        <v>4517.040000000001</v>
      </c>
    </row>
    <row r="25" spans="2:6" ht="16.5" thickBot="1">
      <c r="B25" s="19" t="s">
        <v>24</v>
      </c>
      <c r="C25" s="29">
        <f>SUM(C20:C24)</f>
        <v>3414.3</v>
      </c>
      <c r="D25" s="29">
        <f>D21+D23</f>
        <v>126273.26</v>
      </c>
      <c r="E25" s="29">
        <f>SUM(E20:E24)</f>
        <v>189497.43</v>
      </c>
      <c r="F25" s="29">
        <f>SUM(F20:F24)</f>
        <v>5993.819999999992</v>
      </c>
    </row>
    <row r="26" spans="2:6" ht="27">
      <c r="B26" s="30" t="s">
        <v>16</v>
      </c>
      <c r="C26" s="31">
        <f>C18+C25</f>
        <v>17036.49</v>
      </c>
      <c r="D26" s="31">
        <f>D18+D25</f>
        <v>341602.82</v>
      </c>
      <c r="E26" s="31">
        <f>E18+E25</f>
        <v>406243.1</v>
      </c>
      <c r="F26" s="31">
        <f>F18+F25</f>
        <v>18199.89999999998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7" t="s">
        <v>54</v>
      </c>
      <c r="C30" s="67"/>
      <c r="D30" s="67"/>
      <c r="E30" s="67"/>
      <c r="F30" s="67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H20" sqref="H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1"/>
      <c r="B4" s="44"/>
      <c r="C4" s="41"/>
      <c r="D4" s="87" t="s">
        <v>40</v>
      </c>
      <c r="E4" s="87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45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7" t="s">
        <v>44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63">
        <v>1.65</v>
      </c>
      <c r="C10" s="63">
        <v>1.65</v>
      </c>
      <c r="D10" s="5">
        <f aca="true" t="shared" si="0" ref="D10:D17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63">
        <v>0.44</v>
      </c>
      <c r="C11" s="63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1.25" customHeight="1">
      <c r="A12" s="4" t="s">
        <v>36</v>
      </c>
      <c r="B12" s="64">
        <v>0.23</v>
      </c>
      <c r="C12" s="64">
        <v>0.23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.75" customHeight="1">
      <c r="A13" s="4" t="s">
        <v>50</v>
      </c>
      <c r="B13" s="64"/>
      <c r="C13" s="64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4.5" customHeight="1">
      <c r="A14" s="40" t="s">
        <v>53</v>
      </c>
      <c r="B14" s="63">
        <v>3.43</v>
      </c>
      <c r="C14" s="63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46</v>
      </c>
      <c r="B15" s="62">
        <v>5.99</v>
      </c>
      <c r="C15" s="62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62">
        <v>0.97</v>
      </c>
      <c r="C16" s="62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2">
        <v>0.97</v>
      </c>
      <c r="C17" s="62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51">
        <f>B18-C18</f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13.680000000000001</v>
      </c>
      <c r="C19" s="32">
        <f>SUM(C8:C18)</f>
        <v>13.680000000000001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66" t="s">
        <v>55</v>
      </c>
      <c r="B21" s="58">
        <v>5.09</v>
      </c>
      <c r="C21" s="58">
        <v>0</v>
      </c>
      <c r="D21" s="60">
        <v>5.09</v>
      </c>
      <c r="E21" s="61">
        <f>D21*12*'Часть 1'!D7/1000</f>
        <v>58.39248</v>
      </c>
      <c r="F21" s="59" t="s">
        <v>56</v>
      </c>
      <c r="G21" s="59"/>
    </row>
    <row r="22" spans="1:7" ht="16.5" thickBot="1">
      <c r="A22" s="52" t="s">
        <v>29</v>
      </c>
      <c r="B22" s="53">
        <f>SUM(B21:B21)</f>
        <v>5.09</v>
      </c>
      <c r="C22" s="53">
        <f>SUM(C21:C21)</f>
        <v>0</v>
      </c>
      <c r="D22" s="53">
        <f>D21</f>
        <v>5.09</v>
      </c>
      <c r="E22" s="56">
        <f>E21</f>
        <v>58.39248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18.770000000000003</v>
      </c>
      <c r="C23" s="36">
        <f>C19+C22</f>
        <v>13.680000000000001</v>
      </c>
      <c r="D23" s="36">
        <f>D19+D22</f>
        <v>5.09</v>
      </c>
      <c r="E23" s="57">
        <f>E19+E22</f>
        <v>58.39248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7" t="s">
        <v>54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2014-02-17T11:32:01Z</cp:lastPrinted>
  <dcterms:created xsi:type="dcterms:W3CDTF">2008-12-01T07:12:21Z</dcterms:created>
  <dcterms:modified xsi:type="dcterms:W3CDTF">2014-02-17T11:33:19Z</dcterms:modified>
  <cp:category/>
  <cp:version/>
  <cp:contentType/>
  <cp:contentStatus/>
</cp:coreProperties>
</file>