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<sst xmlns="http://schemas.openxmlformats.org/spreadsheetml/2006/main" count="92" uniqueCount="62">
  <si>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</si>
  <si>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</si>
  <si>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</si>
  <si>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</si>
  <si>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</si>
  <si>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</si>
  <si>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</si>
  <si>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</si>
  <si>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</si>
  <si>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</si>
  <si>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</si>
  <si>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</si>
  <si>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</si>
  <si>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</si>
  <si>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</si>
  <si>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</si>
  <si>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</si>
  <si>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</si>
  <si>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</si>
  <si>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</si>
  <si>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</si>
  <si>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</si>
  <si>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</si>
  <si>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</si>
  <si>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</si>
  <si>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</si>
  <si>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</si>
  <si>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</si>
  <si>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</si>
  <si>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</si>
  <si>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</si>
  <si>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</si>
  <si>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</si>
  <si>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</si>
  <si>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</si>
  <si>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</si>
  <si>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</si>
  <si>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</si>
  <si>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</si>
  <si>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</si>
  <si>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</si>
  <si>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</si>
  <si>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</si>
  <si>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</si>
  <si>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</si>
  <si>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</si>
  <si>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</si>
  <si>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</si>
  <si>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3а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</si>
  <si>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</si>
  <si>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</si>
  <si>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</si>
  <si>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</si>
  <si>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Ремонт электропроводки</t>
  </si>
  <si>
    <t>с.Дивеево, ул.Южная, 3а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</si>
  <si>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</si>
  <si>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</si>
  <si>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</si>
  <si>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</si>
  <si>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</si>
  <si>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</si>
  <si>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30 м.п.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</si>
</sst>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2" fontId="5" fillId="0" borderId="29" xfId="0" applyNumberFormat="1" applyFont="1" applyBorder="1" applyAlignment="1">
      <alignment/>
    </xf>
    <xf numFmtId="168" fontId="5" fillId="0" borderId="3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5">
      <selection activeCell="J19" sqref="J19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60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1">
        <v>964.7</v>
      </c>
      <c r="E7" s="40" t="s">
        <v>38</v>
      </c>
    </row>
    <row r="8" spans="2:5" ht="15.75">
      <c r="B8" s="10" t="s">
        <v>39</v>
      </c>
      <c r="C8" s="10"/>
      <c r="D8" s="60">
        <v>124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47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66" t="s">
        <v>48</v>
      </c>
      <c r="C13" s="67"/>
      <c r="D13" s="67"/>
      <c r="E13" s="67"/>
      <c r="F13" s="68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79">
        <v>40026.89</v>
      </c>
      <c r="D15" s="80">
        <v>150482.8</v>
      </c>
      <c r="E15" s="81">
        <v>153640.57</v>
      </c>
      <c r="F15" s="81">
        <f>C15+D15-E15</f>
        <v>36869.119999999995</v>
      </c>
    </row>
    <row r="16" spans="2:6" ht="198.75" customHeight="1">
      <c r="B16" s="15" t="s">
        <v>45</v>
      </c>
      <c r="C16" s="82"/>
      <c r="D16" s="80"/>
      <c r="E16" s="83"/>
      <c r="F16" s="83"/>
    </row>
    <row r="17" spans="2:6" ht="18.75" customHeight="1" thickBot="1">
      <c r="B17" s="37" t="s">
        <v>46</v>
      </c>
      <c r="C17" s="84">
        <v>734.03</v>
      </c>
      <c r="D17" s="84">
        <v>446.4</v>
      </c>
      <c r="E17" s="84">
        <v>1866.09</v>
      </c>
      <c r="F17" s="85">
        <f>C17+D17-E17</f>
        <v>-685.6600000000001</v>
      </c>
    </row>
    <row r="18" spans="2:6" ht="16.5" thickBot="1">
      <c r="B18" s="19" t="s">
        <v>23</v>
      </c>
      <c r="C18" s="29">
        <f>C15+C17</f>
        <v>40760.92</v>
      </c>
      <c r="D18" s="29">
        <f>D15</f>
        <v>150482.8</v>
      </c>
      <c r="E18" s="29">
        <f>E15+E17</f>
        <v>155506.66</v>
      </c>
      <c r="F18" s="29">
        <f>F15+F17</f>
        <v>36183.45999999999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8">
        <v>108769.73</v>
      </c>
      <c r="D20" s="88">
        <v>408791.68</v>
      </c>
      <c r="E20" s="88">
        <v>396925.26</v>
      </c>
      <c r="F20" s="85">
        <f>C20+D20-E20</f>
        <v>120636.14999999997</v>
      </c>
    </row>
    <row r="21" spans="2:6" ht="15.75">
      <c r="B21" s="11" t="s">
        <v>34</v>
      </c>
      <c r="C21" s="86">
        <v>27293</v>
      </c>
      <c r="D21" s="88">
        <v>75234.22</v>
      </c>
      <c r="E21" s="87">
        <v>78973.87</v>
      </c>
      <c r="F21" s="85">
        <f>C21+D21-E21</f>
        <v>23553.350000000006</v>
      </c>
    </row>
    <row r="22" spans="2:6" ht="15.75">
      <c r="B22" s="11" t="s">
        <v>13</v>
      </c>
      <c r="C22" s="86"/>
      <c r="D22" s="86"/>
      <c r="E22" s="87"/>
      <c r="F22" s="85"/>
    </row>
    <row r="23" spans="2:6" ht="15.75">
      <c r="B23" s="11" t="s">
        <v>14</v>
      </c>
      <c r="C23" s="88">
        <v>29584.95</v>
      </c>
      <c r="D23" s="88">
        <v>121318.86</v>
      </c>
      <c r="E23" s="88">
        <v>118486.74</v>
      </c>
      <c r="F23" s="85">
        <f>C23+D23-E23</f>
        <v>32417.069999999992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165647.68</v>
      </c>
      <c r="D25" s="29">
        <f>D20+D21+D23</f>
        <v>605344.76</v>
      </c>
      <c r="E25" s="29">
        <f>SUM(E20:E24)</f>
        <v>594385.87</v>
      </c>
      <c r="F25" s="29">
        <f>SUM(F20:F24)</f>
        <v>176606.56999999995</v>
      </c>
    </row>
    <row r="26" spans="2:6" ht="27">
      <c r="B26" s="30" t="s">
        <v>16</v>
      </c>
      <c r="C26" s="31">
        <f>C18+C25</f>
        <v>206408.59999999998</v>
      </c>
      <c r="D26" s="31">
        <f>D18+D25</f>
        <v>755827.56</v>
      </c>
      <c r="E26" s="31">
        <f>E18+E25</f>
        <v>749892.53</v>
      </c>
      <c r="F26" s="31">
        <f>F18+F25</f>
        <v>212790.02999999994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1" t="s">
        <v>56</v>
      </c>
      <c r="C30" s="61"/>
      <c r="D30" s="61"/>
      <c r="E30" s="61"/>
      <c r="F30" s="6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J28" sqref="J2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39"/>
      <c r="B4" s="42"/>
      <c r="C4" s="39"/>
      <c r="D4" s="75" t="s">
        <v>40</v>
      </c>
      <c r="E4" s="75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66" t="s">
        <v>54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3">
        <v>0.05</v>
      </c>
      <c r="C12" s="53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3">
        <v>0.24</v>
      </c>
      <c r="C13" s="53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38" t="s">
        <v>55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/>
      <c r="C18" s="49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55" t="s">
        <v>53</v>
      </c>
      <c r="B21" s="59">
        <v>0.31</v>
      </c>
      <c r="C21" s="56">
        <v>0.31</v>
      </c>
      <c r="D21" s="5">
        <f>B21-C21</f>
        <v>0</v>
      </c>
      <c r="E21" s="57">
        <f>D21*'Часть 1'!$D$7*12/1000</f>
        <v>0</v>
      </c>
      <c r="F21" s="58" t="s">
        <v>61</v>
      </c>
      <c r="G21" s="58" t="s">
        <v>61</v>
      </c>
    </row>
    <row r="22" spans="1:7" ht="16.5" thickBot="1">
      <c r="A22" s="50" t="s">
        <v>29</v>
      </c>
      <c r="B22" s="51">
        <f>SUM(B21:B21)</f>
        <v>0.31</v>
      </c>
      <c r="C22" s="51">
        <f>SUM(C21:C21)</f>
        <v>0.31</v>
      </c>
      <c r="D22" s="91">
        <f>SUM(D21:D21)</f>
        <v>0</v>
      </c>
      <c r="E22" s="54">
        <f>SUM(E21:E21)</f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13.26</v>
      </c>
      <c r="C23" s="89">
        <f>C19+C22</f>
        <v>13.26</v>
      </c>
      <c r="D23" s="92">
        <f>D19+D22</f>
        <v>0</v>
      </c>
      <c r="E23" s="90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56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2013-03-13T05:37:48Z</cp:lastPrinted>
  <dcterms:created xsi:type="dcterms:W3CDTF">2008-12-01T07:12:21Z</dcterms:created>
  <dcterms:modified xsi:type="dcterms:W3CDTF">2013-03-13T05:38:15Z</dcterms:modified>
  <cp:category/>
  <cp:version/>
  <cp:contentType/>
  <cp:contentStatus/>
</cp:coreProperties>
</file>