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<sst xmlns="http://schemas.openxmlformats.org/spreadsheetml/2006/main" count="89" uniqueCount="60">
  <si>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</si>
  <si>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</si>
  <si>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</si>
  <si>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</si>
  <si>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</si>
  <si>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</si>
  <si>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</si>
  <si>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</si>
  <si>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</si>
  <si>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</si>
  <si>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</si>
  <si>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</si>
  <si>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</si>
  <si>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</si>
  <si>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</si>
  <si>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</si>
  <si>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</si>
  <si>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</si>
  <si>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</si>
  <si>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</si>
  <si>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</si>
  <si>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</si>
  <si>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</si>
  <si>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</si>
  <si>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</si>
  <si>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</si>
  <si>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</si>
  <si>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</si>
  <si>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</si>
  <si>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</si>
  <si>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</si>
  <si>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</si>
  <si>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</si>
  <si>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</si>
  <si>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</si>
  <si>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</si>
  <si>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</si>
  <si>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</si>
  <si>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</si>
  <si>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</si>
  <si>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</si>
  <si>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</si>
  <si>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</si>
  <si>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</si>
  <si>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</si>
  <si>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</si>
  <si>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</si>
  <si>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</si>
  <si>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4</t>
  </si>
  <si>
    <t>с.Дивеево, ул.Южная,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</si>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</sst>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center" vertical="top" shrinkToFit="1"/>
    </xf>
    <xf numFmtId="0" fontId="4" fillId="0" borderId="24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/>
    </xf>
    <xf numFmtId="168" fontId="5" fillId="0" borderId="3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C21" sqref="C2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3"/>
      <c r="H2" s="13"/>
      <c r="I2" s="13"/>
    </row>
    <row r="3" spans="2:9" ht="15.75">
      <c r="B3" s="69" t="s">
        <v>18</v>
      </c>
      <c r="C3" s="69"/>
      <c r="D3" s="69"/>
      <c r="E3" s="69"/>
      <c r="F3" s="69"/>
      <c r="G3" s="12"/>
      <c r="H3" s="12"/>
      <c r="I3" s="12"/>
    </row>
    <row r="4" spans="2:9" ht="15.75">
      <c r="B4" s="69" t="s">
        <v>20</v>
      </c>
      <c r="C4" s="69"/>
      <c r="D4" s="69"/>
      <c r="E4" s="69"/>
      <c r="F4" s="69"/>
      <c r="G4" s="12"/>
      <c r="H4" s="12"/>
      <c r="I4" s="12"/>
    </row>
    <row r="5" spans="2:9" ht="15.75">
      <c r="B5" s="69" t="s">
        <v>59</v>
      </c>
      <c r="C5" s="69"/>
      <c r="D5" s="69"/>
      <c r="E5" s="69"/>
      <c r="F5" s="6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566.52</v>
      </c>
      <c r="E7" s="38" t="s">
        <v>38</v>
      </c>
    </row>
    <row r="8" spans="2:5" ht="15.75">
      <c r="B8" s="10" t="s">
        <v>39</v>
      </c>
      <c r="C8" s="10"/>
      <c r="D8" s="55">
        <v>49.7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57" t="s">
        <v>21</v>
      </c>
      <c r="C10" s="57"/>
      <c r="D10" s="57"/>
      <c r="E10" s="57"/>
      <c r="F10" s="57"/>
    </row>
    <row r="11" spans="2:6" ht="15.75">
      <c r="B11" s="57" t="s">
        <v>22</v>
      </c>
      <c r="C11" s="57"/>
      <c r="D11" s="57"/>
      <c r="E11" s="57"/>
      <c r="F11" s="57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3" t="s">
        <v>48</v>
      </c>
      <c r="C13" s="64"/>
      <c r="D13" s="64"/>
      <c r="E13" s="64"/>
      <c r="F13" s="65"/>
    </row>
    <row r="14" spans="2:6" ht="15.75" customHeight="1">
      <c r="B14" s="58" t="s">
        <v>33</v>
      </c>
      <c r="C14" s="59"/>
      <c r="D14" s="59"/>
      <c r="E14" s="59"/>
      <c r="F14" s="60"/>
    </row>
    <row r="15" spans="2:6" ht="15.75" customHeight="1">
      <c r="B15" s="14" t="s">
        <v>31</v>
      </c>
      <c r="C15" s="61">
        <v>2743.37</v>
      </c>
      <c r="D15" s="78">
        <v>86811.01</v>
      </c>
      <c r="E15" s="78">
        <v>88020.31</v>
      </c>
      <c r="F15" s="79">
        <f>C15+D15-E15</f>
        <v>1534.0699999999924</v>
      </c>
    </row>
    <row r="16" spans="2:6" ht="198.75" customHeight="1">
      <c r="B16" s="15" t="s">
        <v>45</v>
      </c>
      <c r="C16" s="62"/>
      <c r="D16" s="80"/>
      <c r="E16" s="80"/>
      <c r="F16" s="81"/>
    </row>
    <row r="17" spans="2:6" ht="18.75" customHeight="1" thickBot="1">
      <c r="B17" s="35" t="s">
        <v>46</v>
      </c>
      <c r="C17" s="82">
        <v>13.92</v>
      </c>
      <c r="D17" s="82">
        <v>174.72</v>
      </c>
      <c r="E17" s="82">
        <v>133.7</v>
      </c>
      <c r="F17" s="21">
        <f>C17+D17-E17</f>
        <v>54.94</v>
      </c>
    </row>
    <row r="18" spans="2:6" ht="16.5" thickBot="1">
      <c r="B18" s="17" t="s">
        <v>23</v>
      </c>
      <c r="C18" s="27">
        <f>C15+C17</f>
        <v>2757.29</v>
      </c>
      <c r="D18" s="27">
        <f>D15+D17</f>
        <v>86985.73</v>
      </c>
      <c r="E18" s="27">
        <f>E15+E17</f>
        <v>88154.01</v>
      </c>
      <c r="F18" s="27">
        <f>F15+F17</f>
        <v>1589.0099999999925</v>
      </c>
    </row>
    <row r="19" spans="2:6" ht="15.75">
      <c r="B19" s="66" t="s">
        <v>11</v>
      </c>
      <c r="C19" s="67"/>
      <c r="D19" s="67"/>
      <c r="E19" s="67"/>
      <c r="F19" s="68"/>
    </row>
    <row r="20" spans="2:6" ht="15.75">
      <c r="B20" s="11" t="s">
        <v>12</v>
      </c>
      <c r="C20" s="84">
        <v>7790.47</v>
      </c>
      <c r="D20" s="84">
        <v>209957.63</v>
      </c>
      <c r="E20" s="84">
        <v>216961.74</v>
      </c>
      <c r="F20" s="85">
        <f>C20+D20-E20</f>
        <v>786.3600000000151</v>
      </c>
    </row>
    <row r="21" spans="2:6" ht="15.75">
      <c r="B21" s="11" t="s">
        <v>34</v>
      </c>
      <c r="C21" s="84">
        <v>866.46</v>
      </c>
      <c r="D21" s="86">
        <v>24404.17</v>
      </c>
      <c r="E21" s="87">
        <v>24654.7</v>
      </c>
      <c r="F21" s="85">
        <f>C21+D21-E21</f>
        <v>615.9299999999967</v>
      </c>
    </row>
    <row r="22" spans="2:6" ht="15.75">
      <c r="B22" s="11" t="s">
        <v>13</v>
      </c>
      <c r="C22" s="86"/>
      <c r="D22" s="86"/>
      <c r="E22" s="87"/>
      <c r="F22" s="85"/>
    </row>
    <row r="23" spans="2:6" ht="15.75">
      <c r="B23" s="11" t="s">
        <v>14</v>
      </c>
      <c r="C23" s="84">
        <v>1369.1</v>
      </c>
      <c r="D23" s="84">
        <v>41383.45</v>
      </c>
      <c r="E23" s="84">
        <v>41818.52</v>
      </c>
      <c r="F23" s="85">
        <f>C23+D23-E23</f>
        <v>934.0299999999988</v>
      </c>
    </row>
    <row r="24" spans="2:6" ht="16.5" thickBot="1">
      <c r="B24" s="22" t="s">
        <v>15</v>
      </c>
      <c r="C24" s="86"/>
      <c r="D24" s="86">
        <v>11818.61</v>
      </c>
      <c r="E24" s="87">
        <v>11005.06</v>
      </c>
      <c r="F24" s="85">
        <f>C24+D24-E24</f>
        <v>813.5500000000011</v>
      </c>
    </row>
    <row r="25" spans="2:6" ht="16.5" thickBot="1">
      <c r="B25" s="17" t="s">
        <v>24</v>
      </c>
      <c r="C25" s="83">
        <f>SUM(C20:C24)</f>
        <v>10026.03</v>
      </c>
      <c r="D25" s="83">
        <f>D20+D21+D23</f>
        <v>275745.25</v>
      </c>
      <c r="E25" s="83">
        <f>SUM(E20:E24)</f>
        <v>294440.02</v>
      </c>
      <c r="F25" s="83">
        <f>SUM(F20:F24)</f>
        <v>3149.8700000000117</v>
      </c>
    </row>
    <row r="26" spans="2:6" ht="27">
      <c r="B26" s="28" t="s">
        <v>16</v>
      </c>
      <c r="C26" s="29">
        <f>C18+C25</f>
        <v>12783.32</v>
      </c>
      <c r="D26" s="29">
        <f>D18+D25</f>
        <v>362730.98</v>
      </c>
      <c r="E26" s="29">
        <f>E18+E25</f>
        <v>382594.03</v>
      </c>
      <c r="F26" s="29">
        <f>F18+F25</f>
        <v>4738.880000000005</v>
      </c>
    </row>
    <row r="27" spans="2:6" ht="16.5" thickBot="1">
      <c r="B27" s="58" t="s">
        <v>32</v>
      </c>
      <c r="C27" s="59"/>
      <c r="D27" s="59"/>
      <c r="E27" s="59"/>
      <c r="F27" s="60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56" t="s">
        <v>55</v>
      </c>
      <c r="C30" s="56"/>
      <c r="D30" s="56"/>
      <c r="E30" s="56"/>
      <c r="F30" s="5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F15:F16"/>
    <mergeCell ref="B13:F13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K22" sqref="K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0" t="s">
        <v>27</v>
      </c>
      <c r="B1" s="70"/>
      <c r="C1" s="70"/>
      <c r="D1" s="70"/>
      <c r="E1" s="70"/>
      <c r="F1" s="70"/>
      <c r="G1" s="70"/>
    </row>
    <row r="2" spans="1:7" ht="15.75">
      <c r="A2" s="70" t="s">
        <v>26</v>
      </c>
      <c r="B2" s="70"/>
      <c r="C2" s="70"/>
      <c r="D2" s="70"/>
      <c r="E2" s="70"/>
      <c r="F2" s="70"/>
      <c r="G2" s="70"/>
    </row>
    <row r="3" spans="1:7" ht="15.75">
      <c r="A3" s="71" t="s">
        <v>0</v>
      </c>
      <c r="B3" s="71"/>
      <c r="C3" s="71"/>
      <c r="D3" s="71"/>
      <c r="E3" s="71"/>
      <c r="F3" s="71"/>
      <c r="G3" s="71"/>
    </row>
    <row r="4" spans="1:7" ht="15.75">
      <c r="A4" s="37"/>
      <c r="B4" s="40"/>
      <c r="C4" s="37"/>
      <c r="D4" s="72" t="s">
        <v>40</v>
      </c>
      <c r="E4" s="72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63" t="s">
        <v>49</v>
      </c>
      <c r="B6" s="64"/>
      <c r="C6" s="64"/>
      <c r="D6" s="64"/>
      <c r="E6" s="64"/>
      <c r="F6" s="64"/>
      <c r="G6" s="65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50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4.25" customHeight="1">
      <c r="A12" s="4" t="s">
        <v>36</v>
      </c>
      <c r="B12" s="51">
        <v>0.05</v>
      </c>
      <c r="C12" s="51">
        <v>0.05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39.75" customHeight="1">
      <c r="A13" s="4" t="s">
        <v>51</v>
      </c>
      <c r="B13" s="51">
        <v>0.24</v>
      </c>
      <c r="C13" s="51">
        <v>0.24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6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5.44</v>
      </c>
      <c r="C15" s="16">
        <v>5.44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52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53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12.95</v>
      </c>
      <c r="C19" s="30">
        <f>SUM(C8:C18)</f>
        <v>12.95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3" t="s">
        <v>10</v>
      </c>
      <c r="B20" s="74"/>
      <c r="C20" s="74"/>
      <c r="D20" s="74"/>
      <c r="E20" s="74"/>
      <c r="F20" s="74"/>
      <c r="G20" s="75"/>
    </row>
    <row r="21" spans="1:7" ht="15.75">
      <c r="A21" s="53"/>
      <c r="B21" s="54"/>
      <c r="C21" s="54"/>
      <c r="D21" s="5">
        <f>B21-C21</f>
        <v>0</v>
      </c>
      <c r="E21" s="5">
        <f>D21*'Часть 1'!$D$7*12</f>
        <v>0</v>
      </c>
      <c r="F21" s="76"/>
      <c r="G21" s="77"/>
    </row>
    <row r="22" spans="1:7" ht="16.5" thickBot="1">
      <c r="A22" s="48" t="s">
        <v>29</v>
      </c>
      <c r="B22" s="49">
        <f>SUM(B21)</f>
        <v>0</v>
      </c>
      <c r="C22" s="49">
        <f>SUM(C21)</f>
        <v>0</v>
      </c>
      <c r="D22" s="90">
        <f>SUM(D21)</f>
        <v>0</v>
      </c>
      <c r="E22" s="52">
        <f>SUM(E21)</f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12.95</v>
      </c>
      <c r="C23" s="88">
        <f>C19+C22</f>
        <v>12.95</v>
      </c>
      <c r="D23" s="91">
        <f>D19+D22</f>
        <v>0</v>
      </c>
      <c r="E23" s="89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9" t="s">
        <v>55</v>
      </c>
      <c r="B26" s="69"/>
      <c r="C26" s="69"/>
      <c r="D26" s="69"/>
      <c r="E26" s="69"/>
      <c r="F26" s="69"/>
      <c r="G26" s="69"/>
    </row>
  </sheetData>
  <sheetProtection/>
  <mergeCells count="9">
    <mergeCell ref="A26:G26"/>
    <mergeCell ref="A6:G6"/>
    <mergeCell ref="A1:G1"/>
    <mergeCell ref="A2:G2"/>
    <mergeCell ref="A3:G3"/>
    <mergeCell ref="A7:G7"/>
    <mergeCell ref="D4:E4"/>
    <mergeCell ref="A20:G20"/>
    <mergeCell ref="F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2013-03-13T05:42:25Z</cp:lastPrinted>
  <dcterms:created xsi:type="dcterms:W3CDTF">2008-12-01T07:12:21Z</dcterms:created>
  <dcterms:modified xsi:type="dcterms:W3CDTF">2013-03-13T05:42:26Z</dcterms:modified>
  <cp:category/>
  <cp:version/>
  <cp:contentType/>
  <cp:contentStatus/>
</cp:coreProperties>
</file>