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<sst xmlns="http://schemas.openxmlformats.org/spreadsheetml/2006/main" count="89" uniqueCount="60">
  <si>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</si>
  <si>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</si>
  <si>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</si>
  <si>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</si>
  <si>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</si>
  <si>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</si>
  <si>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</si>
  <si>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</si>
  <si>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</si>
  <si>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</si>
  <si>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</si>
  <si>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</si>
  <si>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</si>
  <si>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</si>
  <si>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</si>
  <si>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</si>
  <si>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</si>
  <si>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</si>
  <si>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</si>
  <si>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</si>
  <si>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</si>
  <si>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</si>
  <si>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</si>
  <si>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</si>
  <si>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</si>
  <si>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</si>
  <si>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</si>
  <si>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</si>
  <si>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</si>
  <si>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</si>
  <si>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</si>
  <si>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</si>
  <si>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</si>
  <si>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</si>
  <si>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</si>
  <si>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</si>
  <si>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</si>
  <si>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</si>
  <si>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</si>
  <si>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</si>
  <si>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</si>
  <si>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</si>
  <si>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</si>
  <si>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</si>
  <si>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</si>
  <si>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</si>
  <si>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</si>
  <si>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4</t>
  </si>
  <si>
    <t>с.Дивеево, ул.Южная,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</si>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</sst>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2" fontId="5" fillId="0" borderId="25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1" fillId="0" borderId="31" xfId="0" applyNumberFormat="1" applyFont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1" fillId="0" borderId="31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K14" sqref="K14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55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563.22</v>
      </c>
      <c r="E7" s="38" t="s">
        <v>38</v>
      </c>
    </row>
    <row r="8" spans="2:5" ht="15.75">
      <c r="B8" s="10" t="s">
        <v>39</v>
      </c>
      <c r="C8" s="10"/>
      <c r="D8" s="94">
        <v>49.7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4" t="s">
        <v>47</v>
      </c>
      <c r="C13" s="75"/>
      <c r="D13" s="75"/>
      <c r="E13" s="75"/>
      <c r="F13" s="76"/>
    </row>
    <row r="14" spans="2:6" ht="15.75" customHeight="1">
      <c r="B14" s="65" t="s">
        <v>33</v>
      </c>
      <c r="C14" s="66"/>
      <c r="D14" s="66"/>
      <c r="E14" s="66"/>
      <c r="F14" s="67"/>
    </row>
    <row r="15" spans="2:6" ht="15.75" customHeight="1">
      <c r="B15" s="14" t="s">
        <v>31</v>
      </c>
      <c r="C15" s="70">
        <v>6241.35</v>
      </c>
      <c r="D15" s="77">
        <v>95008.44</v>
      </c>
      <c r="E15" s="77">
        <v>90825.66</v>
      </c>
      <c r="F15" s="72">
        <f>C15+D15-E15</f>
        <v>10424.130000000005</v>
      </c>
    </row>
    <row r="16" spans="2:6" ht="198.75" customHeight="1">
      <c r="B16" s="15" t="s">
        <v>45</v>
      </c>
      <c r="C16" s="71"/>
      <c r="D16" s="78"/>
      <c r="E16" s="78"/>
      <c r="F16" s="73"/>
    </row>
    <row r="17" spans="2:6" ht="18.75" customHeight="1" thickBot="1">
      <c r="B17" s="35" t="s">
        <v>46</v>
      </c>
      <c r="C17" s="88">
        <v>54.94</v>
      </c>
      <c r="D17" s="88">
        <v>186.54</v>
      </c>
      <c r="E17" s="88">
        <v>155.42</v>
      </c>
      <c r="F17" s="87">
        <f>C17+D17-E17</f>
        <v>86.06</v>
      </c>
    </row>
    <row r="18" spans="2:6" ht="16.5" thickBot="1">
      <c r="B18" s="17" t="s">
        <v>23</v>
      </c>
      <c r="C18" s="27">
        <f>C15+C17</f>
        <v>6296.29</v>
      </c>
      <c r="D18" s="27">
        <f>D15+D17</f>
        <v>95194.98</v>
      </c>
      <c r="E18" s="27">
        <f>E15+E17</f>
        <v>90981.08</v>
      </c>
      <c r="F18" s="27">
        <f>F15+F17</f>
        <v>10510.190000000004</v>
      </c>
    </row>
    <row r="19" spans="2:6" ht="15.75">
      <c r="B19" s="62" t="s">
        <v>11</v>
      </c>
      <c r="C19" s="63"/>
      <c r="D19" s="63"/>
      <c r="E19" s="63"/>
      <c r="F19" s="64"/>
    </row>
    <row r="20" spans="2:6" ht="15.75">
      <c r="B20" s="11" t="s">
        <v>12</v>
      </c>
      <c r="C20" s="93">
        <v>786.36</v>
      </c>
      <c r="D20" s="93">
        <v>150705.69</v>
      </c>
      <c r="E20" s="93">
        <v>147469.84</v>
      </c>
      <c r="F20" s="56">
        <f>C20+D20-E20</f>
        <v>4022.209999999992</v>
      </c>
    </row>
    <row r="21" spans="2:6" ht="15.75">
      <c r="B21" s="11" t="s">
        <v>34</v>
      </c>
      <c r="C21" s="89">
        <v>1751.07</v>
      </c>
      <c r="D21" s="90">
        <v>24753.66</v>
      </c>
      <c r="E21" s="91">
        <v>23602.87</v>
      </c>
      <c r="F21" s="92">
        <f>C21+D21-E21</f>
        <v>2901.8600000000006</v>
      </c>
    </row>
    <row r="22" spans="2:6" ht="15.75">
      <c r="B22" s="11" t="s">
        <v>13</v>
      </c>
      <c r="C22" s="90"/>
      <c r="D22" s="90"/>
      <c r="E22" s="91"/>
      <c r="F22" s="92"/>
    </row>
    <row r="23" spans="2:6" ht="15.75">
      <c r="B23" s="11" t="s">
        <v>14</v>
      </c>
      <c r="C23" s="88">
        <v>2995.75</v>
      </c>
      <c r="D23" s="88">
        <v>44209.07</v>
      </c>
      <c r="E23" s="88">
        <v>42134.78</v>
      </c>
      <c r="F23" s="92">
        <f>C23+D23-E23</f>
        <v>5070.040000000001</v>
      </c>
    </row>
    <row r="24" spans="2:6" ht="16.5" thickBot="1">
      <c r="B24" s="22" t="s">
        <v>15</v>
      </c>
      <c r="C24" s="90">
        <v>1694.76</v>
      </c>
      <c r="D24" s="90">
        <v>28689.82</v>
      </c>
      <c r="E24" s="91">
        <v>25588.54</v>
      </c>
      <c r="F24" s="92">
        <f>C24+D24-E24</f>
        <v>4796.039999999997</v>
      </c>
    </row>
    <row r="25" spans="2:6" ht="16.5" thickBot="1">
      <c r="B25" s="17" t="s">
        <v>24</v>
      </c>
      <c r="C25" s="55">
        <f>SUM(C20:C24)</f>
        <v>7227.9400000000005</v>
      </c>
      <c r="D25" s="55">
        <f>D20+D21+D23</f>
        <v>219668.42</v>
      </c>
      <c r="E25" s="55">
        <f>SUM(E20:E24)</f>
        <v>238796.03</v>
      </c>
      <c r="F25" s="55">
        <f>SUM(F20:F24)</f>
        <v>16790.14999999999</v>
      </c>
    </row>
    <row r="26" spans="2:6" ht="27">
      <c r="B26" s="28" t="s">
        <v>16</v>
      </c>
      <c r="C26" s="29">
        <f>C18+C25</f>
        <v>13524.23</v>
      </c>
      <c r="D26" s="29">
        <f>D18+D25</f>
        <v>314863.4</v>
      </c>
      <c r="E26" s="29">
        <f>E18+E25</f>
        <v>329777.11</v>
      </c>
      <c r="F26" s="29">
        <f>F18+F25</f>
        <v>27300.339999999997</v>
      </c>
    </row>
    <row r="27" spans="2:6" ht="16.5" thickBot="1">
      <c r="B27" s="65" t="s">
        <v>32</v>
      </c>
      <c r="C27" s="66"/>
      <c r="D27" s="66"/>
      <c r="E27" s="66"/>
      <c r="F27" s="67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9" t="s">
        <v>54</v>
      </c>
      <c r="C30" s="69"/>
      <c r="D30" s="69"/>
      <c r="E30" s="69"/>
      <c r="F30" s="69"/>
      <c r="G30" s="13"/>
      <c r="H30" s="13"/>
    </row>
  </sheetData>
  <sheetProtection/>
  <mergeCells count="15">
    <mergeCell ref="B30:F30"/>
    <mergeCell ref="B11:F11"/>
    <mergeCell ref="B14:F14"/>
    <mergeCell ref="C15:C16"/>
    <mergeCell ref="F15:F16"/>
    <mergeCell ref="B13:F13"/>
    <mergeCell ref="D15:D16"/>
    <mergeCell ref="E15:E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G45" sqref="G4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37"/>
      <c r="B4" s="40"/>
      <c r="C4" s="37"/>
      <c r="D4" s="81" t="s">
        <v>40</v>
      </c>
      <c r="E4" s="81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4" t="s">
        <v>48</v>
      </c>
      <c r="B6" s="75"/>
      <c r="C6" s="75"/>
      <c r="D6" s="75"/>
      <c r="E6" s="75"/>
      <c r="F6" s="75"/>
      <c r="G6" s="76"/>
    </row>
    <row r="7" spans="1:7" ht="15.75" customHeight="1">
      <c r="A7" s="62" t="s">
        <v>9</v>
      </c>
      <c r="B7" s="63"/>
      <c r="C7" s="63"/>
      <c r="D7" s="63"/>
      <c r="E7" s="63"/>
      <c r="F7" s="63"/>
      <c r="G7" s="64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4.25" customHeight="1">
      <c r="A12" s="4" t="s">
        <v>36</v>
      </c>
      <c r="B12" s="51">
        <v>0.35</v>
      </c>
      <c r="C12" s="51">
        <v>0.35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39.75" customHeight="1">
      <c r="A13" s="4" t="s">
        <v>50</v>
      </c>
      <c r="B13" s="51">
        <v>0.26</v>
      </c>
      <c r="C13" s="51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36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5.99</v>
      </c>
      <c r="C15" s="16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>
        <v>0.17</v>
      </c>
      <c r="C18" s="47">
        <v>0.17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14.230000000000002</v>
      </c>
      <c r="C19" s="30">
        <f>SUM(C8:C18)</f>
        <v>14.230000000000002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3"/>
      <c r="B21" s="54"/>
      <c r="C21" s="54"/>
      <c r="D21" s="5">
        <f>B21-C21</f>
        <v>0</v>
      </c>
      <c r="E21" s="5">
        <f>D21*'Часть 1'!$D$7*12</f>
        <v>0</v>
      </c>
      <c r="F21" s="85"/>
      <c r="G21" s="86"/>
    </row>
    <row r="22" spans="1:7" ht="16.5" thickBot="1">
      <c r="A22" s="48" t="s">
        <v>29</v>
      </c>
      <c r="B22" s="49">
        <f>SUM(B21)</f>
        <v>0</v>
      </c>
      <c r="C22" s="49">
        <f>SUM(C21)</f>
        <v>0</v>
      </c>
      <c r="D22" s="59">
        <f>SUM(D21)</f>
        <v>0</v>
      </c>
      <c r="E22" s="52">
        <f>SUM(E21)</f>
        <v>0</v>
      </c>
      <c r="F22" s="50" t="s">
        <v>8</v>
      </c>
      <c r="G22" s="50" t="s">
        <v>8</v>
      </c>
    </row>
    <row r="23" spans="1:7" ht="16.5" thickBot="1">
      <c r="A23" s="31" t="s">
        <v>30</v>
      </c>
      <c r="B23" s="34">
        <f>B19+B22</f>
        <v>14.230000000000002</v>
      </c>
      <c r="C23" s="57">
        <f>C19+C22</f>
        <v>14.230000000000002</v>
      </c>
      <c r="D23" s="60">
        <f>D19+D22</f>
        <v>0</v>
      </c>
      <c r="E23" s="58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8" t="s">
        <v>54</v>
      </c>
      <c r="B26" s="68"/>
      <c r="C26" s="68"/>
      <c r="D26" s="68"/>
      <c r="E26" s="68"/>
      <c r="F26" s="68"/>
      <c r="G26" s="68"/>
    </row>
  </sheetData>
  <sheetProtection/>
  <mergeCells count="9">
    <mergeCell ref="A26:G26"/>
    <mergeCell ref="A6:G6"/>
    <mergeCell ref="A1:G1"/>
    <mergeCell ref="A2:G2"/>
    <mergeCell ref="A3:G3"/>
    <mergeCell ref="A7:G7"/>
    <mergeCell ref="D4:E4"/>
    <mergeCell ref="A20:G20"/>
    <mergeCell ref="F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2014-02-20T10:27:13Z</cp:lastPrinted>
  <dcterms:created xsi:type="dcterms:W3CDTF">2008-12-01T07:12:21Z</dcterms:created>
  <dcterms:modified xsi:type="dcterms:W3CDTF">2014-02-20T10:27:13Z</dcterms:modified>
  <cp:category/>
  <cp:version/>
  <cp:contentType/>
  <cp:contentStatus/>
</cp:coreProperties>
</file>