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<sst xmlns="http://schemas.openxmlformats.org/spreadsheetml/2006/main" count="89" uniqueCount="60">
  <si>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</si>
  <si>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</si>
  <si>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</si>
  <si>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</si>
  <si>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</si>
  <si>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</si>
  <si>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</si>
  <si>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</si>
  <si>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</si>
  <si>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</si>
  <si>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</si>
  <si>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</si>
  <si>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</si>
  <si>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</si>
  <si>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</si>
  <si>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</si>
  <si>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</si>
  <si>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</si>
  <si>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</si>
  <si>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</si>
  <si>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</si>
  <si>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</si>
  <si>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</si>
  <si>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</si>
  <si>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</si>
  <si>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</si>
  <si>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</si>
  <si>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</si>
  <si>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</si>
  <si>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</si>
  <si>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</si>
  <si>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</si>
  <si>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</si>
  <si>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</si>
  <si>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</si>
  <si>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</si>
  <si>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</si>
  <si>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</si>
  <si>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</si>
  <si>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</si>
  <si>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</si>
  <si>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</si>
  <si>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</si>
  <si>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</si>
  <si>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</si>
  <si>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</si>
  <si>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</si>
  <si>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4а</t>
  </si>
  <si>
    <t>с.Дивеево, ул.Южная, 4а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</si>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</sst>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5" fillId="0" borderId="26" xfId="0" applyNumberFormat="1" applyFont="1" applyBorder="1" applyAlignment="1">
      <alignment/>
    </xf>
    <xf numFmtId="168" fontId="5" fillId="0" borderId="27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0" fontId="6" fillId="0" borderId="26" xfId="0" applyFont="1" applyFill="1" applyBorder="1" applyAlignment="1">
      <alignment horizontal="center" vertical="top" wrapText="1"/>
    </xf>
    <xf numFmtId="0" fontId="6" fillId="0" borderId="29" xfId="0" applyFont="1" applyBorder="1" applyAlignment="1">
      <alignment/>
    </xf>
    <xf numFmtId="172" fontId="4" fillId="0" borderId="15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172" fontId="6" fillId="0" borderId="30" xfId="0" applyNumberFormat="1" applyFont="1" applyBorder="1" applyAlignment="1">
      <alignment horizontal="right" vertical="top" shrinkToFit="1"/>
    </xf>
    <xf numFmtId="172" fontId="6" fillId="0" borderId="28" xfId="0" applyNumberFormat="1" applyFont="1" applyBorder="1" applyAlignment="1">
      <alignment horizontal="right" vertical="top" shrinkToFi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172" fontId="6" fillId="0" borderId="13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" fillId="0" borderId="34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9">
      <selection activeCell="I33" sqref="I33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3" t="s">
        <v>19</v>
      </c>
      <c r="C2" s="73"/>
      <c r="D2" s="73"/>
      <c r="E2" s="73"/>
      <c r="F2" s="73"/>
      <c r="G2" s="13"/>
      <c r="H2" s="13"/>
      <c r="I2" s="13"/>
    </row>
    <row r="3" spans="2:9" ht="15.75">
      <c r="B3" s="73" t="s">
        <v>18</v>
      </c>
      <c r="C3" s="73"/>
      <c r="D3" s="73"/>
      <c r="E3" s="73"/>
      <c r="F3" s="73"/>
      <c r="G3" s="12"/>
      <c r="H3" s="12"/>
      <c r="I3" s="12"/>
    </row>
    <row r="4" spans="2:9" ht="15.75">
      <c r="B4" s="73" t="s">
        <v>20</v>
      </c>
      <c r="C4" s="73"/>
      <c r="D4" s="73"/>
      <c r="E4" s="73"/>
      <c r="F4" s="73"/>
      <c r="G4" s="12"/>
      <c r="H4" s="12"/>
      <c r="I4" s="12"/>
    </row>
    <row r="5" spans="2:9" ht="15.75">
      <c r="B5" s="73" t="s">
        <v>55</v>
      </c>
      <c r="C5" s="73"/>
      <c r="D5" s="73"/>
      <c r="E5" s="73"/>
      <c r="F5" s="73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8">
        <v>551.1</v>
      </c>
      <c r="E7" s="37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1" t="s">
        <v>47</v>
      </c>
      <c r="C13" s="82"/>
      <c r="D13" s="82"/>
      <c r="E13" s="82"/>
      <c r="F13" s="83"/>
    </row>
    <row r="14" spans="2:6" ht="15.75" customHeight="1">
      <c r="B14" s="70" t="s">
        <v>33</v>
      </c>
      <c r="C14" s="71"/>
      <c r="D14" s="71"/>
      <c r="E14" s="71"/>
      <c r="F14" s="72"/>
    </row>
    <row r="15" spans="2:6" ht="15.75" customHeight="1">
      <c r="B15" s="14" t="s">
        <v>31</v>
      </c>
      <c r="C15" s="75">
        <v>6903.02</v>
      </c>
      <c r="D15" s="77">
        <v>93510.6</v>
      </c>
      <c r="E15" s="77">
        <v>91366.14</v>
      </c>
      <c r="F15" s="79">
        <f>C15+D15-E15</f>
        <v>9047.48000000001</v>
      </c>
    </row>
    <row r="16" spans="2:6" ht="198.75" customHeight="1">
      <c r="B16" s="15" t="s">
        <v>45</v>
      </c>
      <c r="C16" s="76"/>
      <c r="D16" s="78"/>
      <c r="E16" s="78"/>
      <c r="F16" s="80"/>
    </row>
    <row r="17" spans="2:6" ht="18.75" customHeight="1" thickBot="1">
      <c r="B17" s="35" t="s">
        <v>46</v>
      </c>
      <c r="C17" s="34"/>
      <c r="D17" s="34"/>
      <c r="E17" s="51"/>
      <c r="F17" s="20">
        <f>C17+D17-E17</f>
        <v>0</v>
      </c>
    </row>
    <row r="18" spans="2:6" ht="16.5" thickBot="1">
      <c r="B18" s="19" t="s">
        <v>23</v>
      </c>
      <c r="C18" s="26">
        <f>C15+C17</f>
        <v>6903.02</v>
      </c>
      <c r="D18" s="26">
        <f>D15+D17</f>
        <v>93510.6</v>
      </c>
      <c r="E18" s="26">
        <f>E15+E17</f>
        <v>91366.14</v>
      </c>
      <c r="F18" s="26">
        <f>F15+F17</f>
        <v>9047.48000000001</v>
      </c>
    </row>
    <row r="19" spans="2:6" ht="15.75">
      <c r="B19" s="67" t="s">
        <v>11</v>
      </c>
      <c r="C19" s="68"/>
      <c r="D19" s="68"/>
      <c r="E19" s="68"/>
      <c r="F19" s="69"/>
    </row>
    <row r="20" spans="2:6" ht="15.75">
      <c r="B20" s="11" t="s">
        <v>12</v>
      </c>
      <c r="C20" s="94">
        <v>-2361.83</v>
      </c>
      <c r="D20" s="94">
        <v>108152.56</v>
      </c>
      <c r="E20" s="94">
        <v>107522.3</v>
      </c>
      <c r="F20" s="90">
        <f>C20+D20-E20</f>
        <v>-1731.570000000007</v>
      </c>
    </row>
    <row r="21" spans="2:6" ht="15.75">
      <c r="B21" s="11" t="s">
        <v>34</v>
      </c>
      <c r="C21" s="91">
        <v>2556.8</v>
      </c>
      <c r="D21" s="92">
        <v>23478.92</v>
      </c>
      <c r="E21" s="93">
        <v>24074.04</v>
      </c>
      <c r="F21" s="90">
        <f>C21+D21-E21</f>
        <v>1961.6799999999967</v>
      </c>
    </row>
    <row r="22" spans="2:6" ht="15.75">
      <c r="B22" s="11" t="s">
        <v>13</v>
      </c>
      <c r="C22" s="92"/>
      <c r="D22" s="92"/>
      <c r="E22" s="93"/>
      <c r="F22" s="90"/>
    </row>
    <row r="23" spans="2:6" ht="15.75">
      <c r="B23" s="11" t="s">
        <v>14</v>
      </c>
      <c r="C23" s="94">
        <v>4799.97</v>
      </c>
      <c r="D23" s="94">
        <v>42643.38</v>
      </c>
      <c r="E23" s="94">
        <v>43671.41</v>
      </c>
      <c r="F23" s="90">
        <f>C23+D23-E23</f>
        <v>3771.939999999995</v>
      </c>
    </row>
    <row r="24" spans="2:6" ht="16.5" thickBot="1">
      <c r="B24" s="21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62">
        <f>SUM(C20:C24)</f>
        <v>4994.9400000000005</v>
      </c>
      <c r="D25" s="63">
        <f>D20+D21+D23</f>
        <v>174274.86</v>
      </c>
      <c r="E25" s="62">
        <f>SUM(E20:E24)</f>
        <v>175267.75</v>
      </c>
      <c r="F25" s="26">
        <f>SUM(F20:F24)</f>
        <v>4002.0499999999847</v>
      </c>
    </row>
    <row r="26" spans="2:6" ht="27">
      <c r="B26" s="27" t="s">
        <v>16</v>
      </c>
      <c r="C26" s="28">
        <f>C18+C25</f>
        <v>11897.960000000001</v>
      </c>
      <c r="D26" s="28">
        <f>D18+D25</f>
        <v>267785.45999999996</v>
      </c>
      <c r="E26" s="28">
        <f>E18+E25</f>
        <v>266633.89</v>
      </c>
      <c r="F26" s="28">
        <f>F18+F25</f>
        <v>13049.529999999995</v>
      </c>
    </row>
    <row r="27" spans="2:6" ht="16.5" thickBot="1">
      <c r="B27" s="70" t="s">
        <v>32</v>
      </c>
      <c r="C27" s="71"/>
      <c r="D27" s="71"/>
      <c r="E27" s="71"/>
      <c r="F27" s="72"/>
    </row>
    <row r="28" spans="2:6" ht="16.5" thickBot="1">
      <c r="B28" s="19" t="s">
        <v>25</v>
      </c>
      <c r="C28" s="60"/>
      <c r="D28" s="64"/>
      <c r="E28" s="65"/>
      <c r="F28" s="61"/>
    </row>
    <row r="30" spans="2:8" ht="15.75">
      <c r="B30" s="74" t="s">
        <v>54</v>
      </c>
      <c r="C30" s="74"/>
      <c r="D30" s="74"/>
      <c r="E30" s="74"/>
      <c r="F30" s="74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4">
      <selection activeCell="H12" sqref="H1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4" t="s">
        <v>27</v>
      </c>
      <c r="B1" s="84"/>
      <c r="C1" s="84"/>
      <c r="D1" s="84"/>
      <c r="E1" s="84"/>
      <c r="F1" s="84"/>
      <c r="G1" s="84"/>
    </row>
    <row r="2" spans="1:7" ht="15.75">
      <c r="A2" s="84" t="s">
        <v>26</v>
      </c>
      <c r="B2" s="84"/>
      <c r="C2" s="84"/>
      <c r="D2" s="84"/>
      <c r="E2" s="84"/>
      <c r="F2" s="84"/>
      <c r="G2" s="84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36"/>
      <c r="B4" s="39"/>
      <c r="C4" s="36"/>
      <c r="D4" s="86" t="s">
        <v>40</v>
      </c>
      <c r="E4" s="86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44</v>
      </c>
      <c r="D5" s="43" t="s">
        <v>41</v>
      </c>
      <c r="E5" s="44" t="s">
        <v>42</v>
      </c>
      <c r="F5" s="45" t="s">
        <v>5</v>
      </c>
      <c r="G5" s="41" t="s">
        <v>6</v>
      </c>
    </row>
    <row r="6" spans="1:7" ht="15.75" customHeight="1">
      <c r="A6" s="81" t="s">
        <v>48</v>
      </c>
      <c r="B6" s="82"/>
      <c r="C6" s="82"/>
      <c r="D6" s="82"/>
      <c r="E6" s="82"/>
      <c r="F6" s="82"/>
      <c r="G6" s="83"/>
    </row>
    <row r="7" spans="1:7" ht="15.75" customHeight="1">
      <c r="A7" s="67" t="s">
        <v>9</v>
      </c>
      <c r="B7" s="68"/>
      <c r="C7" s="68"/>
      <c r="D7" s="68"/>
      <c r="E7" s="68"/>
      <c r="F7" s="68"/>
      <c r="G7" s="69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49</v>
      </c>
      <c r="B9" s="50"/>
      <c r="C9" s="50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3.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44.25" customHeight="1">
      <c r="A12" s="4" t="s">
        <v>36</v>
      </c>
      <c r="B12" s="50">
        <v>0.26</v>
      </c>
      <c r="C12" s="50">
        <v>0.26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39.75" customHeight="1">
      <c r="A13" s="4" t="s">
        <v>50</v>
      </c>
      <c r="B13" s="50">
        <v>0.26</v>
      </c>
      <c r="C13" s="50">
        <v>0.26</v>
      </c>
      <c r="D13" s="5">
        <f t="shared" si="0"/>
        <v>0</v>
      </c>
      <c r="E13" s="5">
        <f>D13*'Часть 1'!$D$7*12</f>
        <v>0</v>
      </c>
      <c r="F13" s="20" t="s">
        <v>8</v>
      </c>
      <c r="G13" s="20" t="s">
        <v>8</v>
      </c>
    </row>
    <row r="14" spans="1:7" ht="119.25" customHeight="1">
      <c r="A14" s="55" t="s">
        <v>53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27.5">
      <c r="A15" s="22" t="s">
        <v>43</v>
      </c>
      <c r="B15" s="18">
        <v>5.99</v>
      </c>
      <c r="C15" s="18">
        <v>5.99</v>
      </c>
      <c r="D15" s="5">
        <f t="shared" si="0"/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2" t="s">
        <v>51</v>
      </c>
      <c r="B16" s="18">
        <v>0.97</v>
      </c>
      <c r="C16" s="18">
        <v>0.97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2" t="s">
        <v>52</v>
      </c>
      <c r="B17" s="18">
        <v>0.97</v>
      </c>
      <c r="C17" s="18">
        <v>0.97</v>
      </c>
      <c r="D17" s="18">
        <f t="shared" si="0"/>
        <v>0</v>
      </c>
      <c r="E17" s="5">
        <f>D17*'Часть 1'!$D$7*12</f>
        <v>0</v>
      </c>
      <c r="F17" s="20" t="s">
        <v>8</v>
      </c>
      <c r="G17" s="20" t="s">
        <v>8</v>
      </c>
    </row>
    <row r="18" spans="1:7" ht="26.25" thickBot="1">
      <c r="A18" s="22" t="s">
        <v>7</v>
      </c>
      <c r="B18" s="46">
        <v>0.17</v>
      </c>
      <c r="C18" s="46">
        <v>0.17</v>
      </c>
      <c r="D18" s="18">
        <f t="shared" si="0"/>
        <v>0</v>
      </c>
      <c r="E18" s="5">
        <f>D18*'Часть 1'!$D$7*12</f>
        <v>0</v>
      </c>
      <c r="F18" s="23" t="s">
        <v>8</v>
      </c>
      <c r="G18" s="23" t="s">
        <v>8</v>
      </c>
    </row>
    <row r="19" spans="1:7" ht="16.5" thickBot="1">
      <c r="A19" s="19" t="s">
        <v>28</v>
      </c>
      <c r="B19" s="29">
        <f>SUM(B8:B18)</f>
        <v>14.14</v>
      </c>
      <c r="C19" s="29">
        <f>SUM(C8:C18)</f>
        <v>14.14</v>
      </c>
      <c r="D19" s="29">
        <f>SUM(D8:D18)</f>
        <v>0</v>
      </c>
      <c r="E19" s="29">
        <f>SUM(E8:E18)</f>
        <v>0</v>
      </c>
      <c r="F19" s="24" t="s">
        <v>8</v>
      </c>
      <c r="G19" s="25" t="s">
        <v>8</v>
      </c>
    </row>
    <row r="20" spans="1:7" ht="15.75">
      <c r="A20" s="87" t="s">
        <v>10</v>
      </c>
      <c r="B20" s="88"/>
      <c r="C20" s="88"/>
      <c r="D20" s="88"/>
      <c r="E20" s="88"/>
      <c r="F20" s="88"/>
      <c r="G20" s="89"/>
    </row>
    <row r="21" spans="1:7" ht="15" customHeight="1">
      <c r="A21" s="52"/>
      <c r="B21" s="53"/>
      <c r="C21" s="53"/>
      <c r="D21" s="18"/>
      <c r="E21" s="54">
        <f>D21*'Часть 1'!$D$7*12/1000</f>
        <v>0</v>
      </c>
      <c r="F21" s="53"/>
      <c r="G21" s="53"/>
    </row>
    <row r="22" spans="1:7" ht="16.5" thickBot="1">
      <c r="A22" s="47" t="s">
        <v>29</v>
      </c>
      <c r="B22" s="48">
        <f>SUM(B21:B21)</f>
        <v>0</v>
      </c>
      <c r="C22" s="48">
        <f>SUM(C21:C21)</f>
        <v>0</v>
      </c>
      <c r="D22" s="58">
        <f>SUM(D21:D21)</f>
        <v>0</v>
      </c>
      <c r="E22" s="48">
        <f>SUM(E21:E21)</f>
        <v>0</v>
      </c>
      <c r="F22" s="49" t="s">
        <v>8</v>
      </c>
      <c r="G22" s="49" t="s">
        <v>8</v>
      </c>
    </row>
    <row r="23" spans="1:7" ht="16.5" thickBot="1">
      <c r="A23" s="30" t="s">
        <v>30</v>
      </c>
      <c r="B23" s="33">
        <f>B19+B22</f>
        <v>14.14</v>
      </c>
      <c r="C23" s="56">
        <f>C19+C22</f>
        <v>14.14</v>
      </c>
      <c r="D23" s="59">
        <f>D19+D22</f>
        <v>0</v>
      </c>
      <c r="E23" s="57">
        <f>E19+E22</f>
        <v>0</v>
      </c>
      <c r="F23" s="31" t="s">
        <v>8</v>
      </c>
      <c r="G23" s="32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3" t="s">
        <v>54</v>
      </c>
      <c r="B26" s="73"/>
      <c r="C26" s="73"/>
      <c r="D26" s="73"/>
      <c r="E26" s="73"/>
      <c r="F26" s="73"/>
      <c r="G26" s="73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2014-02-20T10:37:51Z</cp:lastPrinted>
  <dcterms:created xsi:type="dcterms:W3CDTF">2008-12-01T07:12:21Z</dcterms:created>
  <dcterms:modified xsi:type="dcterms:W3CDTF">2014-02-20T10:38:22Z</dcterms:modified>
  <cp:category/>
  <cp:version/>
  <cp:contentType/>
  <cp:contentStatus/>
</cp:coreProperties>
</file>